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0" windowWidth="19200" windowHeight="12015" activeTab="6"/>
  </bookViews>
  <sheets>
    <sheet name="budynki" sheetId="1" r:id="rId1"/>
    <sheet name="Drogi" sheetId="11" r:id="rId2"/>
    <sheet name="elektronika" sheetId="2" r:id="rId3"/>
    <sheet name="środki trwałe" sheetId="3" r:id="rId4"/>
    <sheet name="pojazdy" sheetId="5" r:id="rId5"/>
    <sheet name="lokalizacje" sheetId="8" r:id="rId6"/>
    <sheet name="Szkodowość" sheetId="10" r:id="rId7"/>
  </sheets>
  <calcPr calcId="125725"/>
</workbook>
</file>

<file path=xl/calcChain.xml><?xml version="1.0" encoding="utf-8"?>
<calcChain xmlns="http://schemas.openxmlformats.org/spreadsheetml/2006/main">
  <c r="D774" i="2"/>
  <c r="F23" i="1"/>
  <c r="F18"/>
  <c r="F155" s="1"/>
  <c r="F151"/>
  <c r="F146"/>
  <c r="F102"/>
  <c r="F80"/>
  <c r="F41"/>
  <c r="F34"/>
  <c r="F154" l="1"/>
  <c r="F98" i="11"/>
  <c r="D771" i="2" l="1"/>
  <c r="D699"/>
  <c r="E16" i="10" l="1"/>
  <c r="D16"/>
  <c r="C22" i="3" l="1"/>
  <c r="C13"/>
  <c r="D315" i="2"/>
  <c r="C6" i="3" l="1"/>
  <c r="D767" i="2"/>
  <c r="D750"/>
  <c r="D738"/>
  <c r="D647"/>
  <c r="D660"/>
  <c r="D542"/>
  <c r="D537"/>
  <c r="D447"/>
  <c r="XFD447" s="1"/>
  <c r="D429"/>
  <c r="D381"/>
  <c r="C10" i="3"/>
  <c r="D269" i="2"/>
  <c r="D252"/>
  <c r="D219"/>
  <c r="D188"/>
  <c r="D162"/>
  <c r="C23" i="3" l="1"/>
  <c r="D390" i="2"/>
  <c r="D566"/>
  <c r="D402"/>
  <c r="D310" l="1"/>
  <c r="D325"/>
  <c r="D322"/>
  <c r="D297"/>
  <c r="D303"/>
  <c r="D222"/>
  <c r="D200"/>
  <c r="D212" s="1"/>
  <c r="D192"/>
  <c r="D393"/>
  <c r="D405"/>
  <c r="D450"/>
  <c r="D607"/>
  <c r="D599"/>
  <c r="D577"/>
  <c r="D573"/>
  <c r="D665"/>
  <c r="D693"/>
  <c r="D773" s="1"/>
  <c r="D690"/>
  <c r="D686"/>
  <c r="D343"/>
  <c r="D290"/>
  <c r="D285"/>
  <c r="F771" l="1"/>
  <c r="E772"/>
  <c r="F772"/>
  <c r="F773"/>
  <c r="D772"/>
  <c r="E773"/>
  <c r="E771"/>
  <c r="F774" l="1"/>
</calcChain>
</file>

<file path=xl/sharedStrings.xml><?xml version="1.0" encoding="utf-8"?>
<sst xmlns="http://schemas.openxmlformats.org/spreadsheetml/2006/main" count="2977" uniqueCount="1305">
  <si>
    <t>lp.</t>
  </si>
  <si>
    <t xml:space="preserve">nazwa budynku/ budowli </t>
  </si>
  <si>
    <t>wartość początkowa (księgowa brutto)             (1)</t>
  </si>
  <si>
    <t>RAZEM</t>
  </si>
  <si>
    <t xml:space="preserve">2. Zespół Szkół Ogrodniczych i Spożywczych </t>
  </si>
  <si>
    <t>-</t>
  </si>
  <si>
    <t>3. Zespół Szkół Nr 1 im. Melchiora Wańkowicza w Błoniu</t>
  </si>
  <si>
    <t>budynek szkoły</t>
  </si>
  <si>
    <t xml:space="preserve">budynek warsztatów </t>
  </si>
  <si>
    <t>budynek sali gimnastycznej</t>
  </si>
  <si>
    <t>ogrodzenie terenu</t>
  </si>
  <si>
    <t>drogi</t>
  </si>
  <si>
    <t>boisko szkolne</t>
  </si>
  <si>
    <t>basen przeciwpożarowy</t>
  </si>
  <si>
    <t>TAK</t>
  </si>
  <si>
    <t>NIE</t>
  </si>
  <si>
    <t>ul. Łąki 2, 05-870 Błonie</t>
  </si>
  <si>
    <t xml:space="preserve">nazwa  </t>
  </si>
  <si>
    <t>rok produkcji</t>
  </si>
  <si>
    <t>wartość (początkowa) - księgowa brutto</t>
  </si>
  <si>
    <t>1. Starostwo Powiatowe</t>
  </si>
  <si>
    <t>Wykaz sprzętu elektronicznego stacjonarnego (do 5 lat)</t>
  </si>
  <si>
    <t>Razem</t>
  </si>
  <si>
    <t xml:space="preserve">Wykaz sprzętu elektronicznego przenośnego (do 5 lat) </t>
  </si>
  <si>
    <t>Wykaz Monitoringu Wizyjnego</t>
  </si>
  <si>
    <t>Zestaw komputerowy</t>
  </si>
  <si>
    <t>Urządzenie wielofunkcyjne</t>
  </si>
  <si>
    <t>Drukarka OKI 3321</t>
  </si>
  <si>
    <t>Nagrywarka RD-RGX220</t>
  </si>
  <si>
    <t>Komputer</t>
  </si>
  <si>
    <t>Komputer (2 szt. x 2.391,00)</t>
  </si>
  <si>
    <t>Telewizor Daewoo 29 GZK</t>
  </si>
  <si>
    <t>Monitor Philips 19</t>
  </si>
  <si>
    <t>Kamera cyfrowa</t>
  </si>
  <si>
    <t>Notebook TAGRUS</t>
  </si>
  <si>
    <t>Projektor</t>
  </si>
  <si>
    <t>Skaner</t>
  </si>
  <si>
    <t>Zestaw bezprzewodowy z mikrofonem</t>
  </si>
  <si>
    <t>Chronometr (fotokomórka)</t>
  </si>
  <si>
    <t>zestaw komputerowy</t>
  </si>
  <si>
    <t>zestaw przenośny CD</t>
  </si>
  <si>
    <t>drukarka HP</t>
  </si>
  <si>
    <t>Urządzenie wielofunkcyjne IR 1024</t>
  </si>
  <si>
    <t>komputer</t>
  </si>
  <si>
    <t>projektor multimedialny</t>
  </si>
  <si>
    <t>projektor Benq</t>
  </si>
  <si>
    <t>kamera bezprzewodowa</t>
  </si>
  <si>
    <t>projektor Optoma</t>
  </si>
  <si>
    <t>komputer-jednostka centralna</t>
  </si>
  <si>
    <t>Zestaw muzyczny</t>
  </si>
  <si>
    <t>Lp</t>
  </si>
  <si>
    <t>Nazwa jednostki</t>
  </si>
  <si>
    <t>Środku trwałe</t>
  </si>
  <si>
    <t>Starostwo Powiatowe</t>
  </si>
  <si>
    <t xml:space="preserve">Zespół Szkół Ogrodniczych i Spożywczych </t>
  </si>
  <si>
    <t>Zespół Szkół Nr 1 im. Melchiora Wańkowicza w Błoniu</t>
  </si>
  <si>
    <t>Dane pojazdów/ pojazdów wolnobieżnych</t>
  </si>
  <si>
    <t>Lp.</t>
  </si>
  <si>
    <t>Marka</t>
  </si>
  <si>
    <t>Typ, model</t>
  </si>
  <si>
    <t>Nr podw./ nadw.</t>
  </si>
  <si>
    <t>Nr rej.</t>
  </si>
  <si>
    <t>Rodzaj         (osobowy/ ciężarowy/ specjalny)</t>
  </si>
  <si>
    <t>Wyposażenie pojazdu specjalnego*</t>
  </si>
  <si>
    <t>Poj.</t>
  </si>
  <si>
    <t>Rok prod.</t>
  </si>
  <si>
    <t>Data I rejestracji</t>
  </si>
  <si>
    <t>Data ważności badań technicznych</t>
  </si>
  <si>
    <t>Ilość miejsc</t>
  </si>
  <si>
    <t>Ładowność</t>
  </si>
  <si>
    <t>Dopuszczalna masa całkowita</t>
  </si>
  <si>
    <t>Czy pojazd służy do nauki jazdy? (TAK/NIE)</t>
  </si>
  <si>
    <t>Przebieg</t>
  </si>
  <si>
    <t>Zabezpieczenia przeciwkradzieżowe</t>
  </si>
  <si>
    <r>
      <t xml:space="preserve">Rodzaj wartości pojazdu               </t>
    </r>
    <r>
      <rPr>
        <sz val="10"/>
        <rFont val="Arial"/>
        <family val="2"/>
        <charset val="238"/>
      </rPr>
      <t xml:space="preserve"> (z VAT / Bez VAT)</t>
    </r>
  </si>
  <si>
    <t>Wyposażenie dodatkowe**</t>
  </si>
  <si>
    <t>Okres ubezpieczenia OC i NW</t>
  </si>
  <si>
    <t>Okres ubezpieczenia AC i KR</t>
  </si>
  <si>
    <r>
      <t>Zielona Karta***</t>
    </r>
    <r>
      <rPr>
        <sz val="10"/>
        <rFont val="Arial"/>
        <family val="2"/>
        <charset val="238"/>
      </rPr>
      <t xml:space="preserve"> (kraj)</t>
    </r>
  </si>
  <si>
    <t>rodzaj</t>
  </si>
  <si>
    <t>wartość</t>
  </si>
  <si>
    <t>Od</t>
  </si>
  <si>
    <t>Do</t>
  </si>
  <si>
    <t>Lokalizacja</t>
  </si>
  <si>
    <t>Zabezpieczenia (znane zabezpieczenia p-poż i przeciw kradzieżowe)</t>
  </si>
  <si>
    <t>gaśnica proszkowa 16 szt., urządzenie gaśnicze do sprzętu elektronicznego 5 szt., agragat proszkowy 1 szt., gaśnica 2 szt., hydranty 4 szt., kraty na oknach (księgowość, pracownia komputerowa), alarm, dozór pracowniczy całodobowy, monitoring agencji całodobowy</t>
  </si>
  <si>
    <t>4. Powiatowy Inspektorat Nadzoru Budowlanego</t>
  </si>
  <si>
    <t>Powiatowy Inspektorat Nadzoru Budowlanego</t>
  </si>
  <si>
    <t>Zespół Poradni Psychologiczno-Pedagogicznych w Błoniu, Blizne Jasińskiego i Dziekanowie Leśnym</t>
  </si>
  <si>
    <t xml:space="preserve">6. Zarząd Dróg Powiatowych </t>
  </si>
  <si>
    <t xml:space="preserve">Zarząd Dróg Powiatowych </t>
  </si>
  <si>
    <t xml:space="preserve">7. Powiatowy Urząd Pracy </t>
  </si>
  <si>
    <t xml:space="preserve">Powiatowy Urząd Pracy </t>
  </si>
  <si>
    <t>8.  Zespół Szkół przy Klinicznym Szpitalu Dziecięcym w Dziekanowie Leśnym</t>
  </si>
  <si>
    <t xml:space="preserve"> Zespół Szkół przy Klinicznym Szpitalu Dziecięcym w Dziekanowie Leśnym</t>
  </si>
  <si>
    <t>Zespół Szkół Ponadgimnazjalnych w Ożarowie Mazowieckim</t>
  </si>
  <si>
    <t xml:space="preserve">Powiatowy Ośrodek Dokumentacji Geodezyjnej i Kartograficzej </t>
  </si>
  <si>
    <t>11. Dom Pomocy Społecznej w Bramkach</t>
  </si>
  <si>
    <t>Dom Pomocy Społecznej w Bramkach</t>
  </si>
  <si>
    <t>Dom Pomocy Społecznej w Sadownej</t>
  </si>
  <si>
    <t>12. Dom Pomocy Społecznej w Sadownej</t>
  </si>
  <si>
    <t>13. Specjalny Ośrodek Szkolno - Wychowawczy w Lesznie</t>
  </si>
  <si>
    <t>Specjalny Ośrodek Szkolno - Wychowawczy w Lesznie</t>
  </si>
  <si>
    <t>Powiatowe Centrum Pomocy Rodzinie</t>
  </si>
  <si>
    <t>14. Powiatowe Centrum Pomocy Rodzinie</t>
  </si>
  <si>
    <t>Rodzinny Dom Dziecka</t>
  </si>
  <si>
    <t>16. Liceum Ogólnokształcące w Łomiankach</t>
  </si>
  <si>
    <t>Liceum Ogólnokształcące w Łomiankach</t>
  </si>
  <si>
    <t>Warsztaty Terapii Zajęciowej "Społeczna Pomoc Stowarzyszenie Dom"</t>
  </si>
  <si>
    <t>17. Warsztaty Terapii Zajęciowej "Społeczna Pomoc Stowarzyszenie Dom"</t>
  </si>
  <si>
    <t>Zestaw komputerowy  3 szt</t>
  </si>
  <si>
    <t xml:space="preserve">Zestaw komputerowy   </t>
  </si>
  <si>
    <t>kopiarko-drukarka Konica Minolta</t>
  </si>
  <si>
    <t>Komputer PCNTT PDC E2180/2.0/2048/16300</t>
  </si>
  <si>
    <t>Monitor TFT DO 19.2 ELZO 1921 SHB HIGH</t>
  </si>
  <si>
    <t>Monitor ASUS 19 LCD</t>
  </si>
  <si>
    <t>Zerstaw komputerowy</t>
  </si>
  <si>
    <t xml:space="preserve">Kopiarko-drukarka BIZUB 250 </t>
  </si>
  <si>
    <t>Aparat cyfrowy</t>
  </si>
  <si>
    <t>Notebook "Lenovo"</t>
  </si>
  <si>
    <t>Aparat cyfrory Olympus</t>
  </si>
  <si>
    <t xml:space="preserve">Renault </t>
  </si>
  <si>
    <t>Thalia 06</t>
  </si>
  <si>
    <t>VF 1LB 8140539169531</t>
  </si>
  <si>
    <t>WZ 81818</t>
  </si>
  <si>
    <t>osobowy</t>
  </si>
  <si>
    <t>1461 cm3</t>
  </si>
  <si>
    <t>28.03.2008 r.</t>
  </si>
  <si>
    <t>27.03.2011</t>
  </si>
  <si>
    <t>immobilaiser, blokada zapłonu</t>
  </si>
  <si>
    <t>28.03.2011</t>
  </si>
  <si>
    <t>27.03.2012</t>
  </si>
  <si>
    <t>Budynek Starostwa Powiatu Warszawskiego Zachodniego, ul. Pozańska 129/133, 05-850 Ożarów Maz.</t>
  </si>
  <si>
    <t xml:space="preserve">gaśnice, hydranty, czujniki i urządzenia alarmowe, alarmy, dozór agencji ochrony - całą dobę </t>
  </si>
  <si>
    <t>6. Powiatowy Zarząd Dróg</t>
  </si>
  <si>
    <t>Budynek biuowo garażowy</t>
  </si>
  <si>
    <t>Kontener biurowy TYP K2 Nr 5459,5460</t>
  </si>
  <si>
    <t>nie</t>
  </si>
  <si>
    <t>Obiekty inzynierii lądowej</t>
  </si>
  <si>
    <t>Kserokopiarka Bizhub C 252</t>
  </si>
  <si>
    <t>Drukarka HP 2605</t>
  </si>
  <si>
    <t>Drukarka HP 1320N</t>
  </si>
  <si>
    <t>Monitor LCD 19" HYUNDAI</t>
  </si>
  <si>
    <t>Drukarka Laserowa HP P201501</t>
  </si>
  <si>
    <t>Monitor LCD 19" BENQ</t>
  </si>
  <si>
    <t xml:space="preserve">Komputer E 2160 INTEL </t>
  </si>
  <si>
    <t>Komputer zestaw ATHLON</t>
  </si>
  <si>
    <t>Komputer ATHLON</t>
  </si>
  <si>
    <t>UPS 600 VA</t>
  </si>
  <si>
    <t xml:space="preserve">Komputer  Q9750 </t>
  </si>
  <si>
    <t>Komputer  Q9751</t>
  </si>
  <si>
    <t>Komputer QUAD COVE</t>
  </si>
  <si>
    <t>Drukarka Laserowa HP CP 2625 dn</t>
  </si>
  <si>
    <t>SKODA</t>
  </si>
  <si>
    <t>FABIA</t>
  </si>
  <si>
    <t>TMBPW16Y833813976</t>
  </si>
  <si>
    <t>WZ 04545</t>
  </si>
  <si>
    <t>24-09-2003</t>
  </si>
  <si>
    <t>15-12-2010</t>
  </si>
  <si>
    <t>Zamek centralny/Autoalarm</t>
  </si>
  <si>
    <t>TMBPC16Y874020573</t>
  </si>
  <si>
    <t>WZ 35544</t>
  </si>
  <si>
    <t>27-07-2006</t>
  </si>
  <si>
    <t>17-07-2011</t>
  </si>
  <si>
    <t>CITROEN</t>
  </si>
  <si>
    <t>JUMPER</t>
  </si>
  <si>
    <t>VF7233L5215835901</t>
  </si>
  <si>
    <t>WZ 05418</t>
  </si>
  <si>
    <t>dostawczo-osobowy</t>
  </si>
  <si>
    <t>15-06-2004</t>
  </si>
  <si>
    <t>06-08-2010</t>
  </si>
  <si>
    <t>7/1530</t>
  </si>
  <si>
    <t>MAN</t>
  </si>
  <si>
    <t>WMAF042729M174695</t>
  </si>
  <si>
    <t>WZ 74748</t>
  </si>
  <si>
    <t>ciężarowy</t>
  </si>
  <si>
    <t>18-10-1993- za granicą, 27-12-2007 w kraju</t>
  </si>
  <si>
    <t>29-04-201</t>
  </si>
  <si>
    <t>Przyczepa</t>
  </si>
  <si>
    <t>BC 750</t>
  </si>
  <si>
    <t>SV9BC750000GK1008</t>
  </si>
  <si>
    <t>WZ 19001</t>
  </si>
  <si>
    <t>przyczepa</t>
  </si>
  <si>
    <t>AWROL</t>
  </si>
  <si>
    <t>BARWICE</t>
  </si>
  <si>
    <t>WZ 29167</t>
  </si>
  <si>
    <t>18-01-1996</t>
  </si>
  <si>
    <t>26-11-2011</t>
  </si>
  <si>
    <t>ZETOR</t>
  </si>
  <si>
    <t>WZ 2515</t>
  </si>
  <si>
    <t>ciągnik</t>
  </si>
  <si>
    <t>04-02-1992</t>
  </si>
  <si>
    <t>04-11-2010</t>
  </si>
  <si>
    <t>CASE</t>
  </si>
  <si>
    <t>KOPARKO ŁADOWARKA TYP 580 SLE 4 x 4</t>
  </si>
  <si>
    <t>CGG0165587</t>
  </si>
  <si>
    <t>koparka</t>
  </si>
  <si>
    <t>16-06-2011</t>
  </si>
  <si>
    <t>PRZYCZEPA PM 1800M - RECYKLER</t>
  </si>
  <si>
    <t>PM 1800M</t>
  </si>
  <si>
    <t>SY 903PMC13MPB1003</t>
  </si>
  <si>
    <t>przyczepa-recykler</t>
  </si>
  <si>
    <t>ROZDRABNIACZ DO GAŁĘZI</t>
  </si>
  <si>
    <t>PRZYCZEPA SPECJALNA</t>
  </si>
  <si>
    <t>PL/109/05/06D</t>
  </si>
  <si>
    <t>WZ 99411</t>
  </si>
  <si>
    <t>przyczepa specjalna</t>
  </si>
  <si>
    <t>14-12-2007</t>
  </si>
  <si>
    <t>14-01-2011</t>
  </si>
  <si>
    <t>3+</t>
  </si>
  <si>
    <t>Peugeot</t>
  </si>
  <si>
    <t>BOXER 335</t>
  </si>
  <si>
    <t>VF3YCBMHC11568770</t>
  </si>
  <si>
    <t>WZ 97100</t>
  </si>
  <si>
    <t>17-12-2008</t>
  </si>
  <si>
    <t>16-12-2010</t>
  </si>
  <si>
    <t>Zamek centralny</t>
  </si>
  <si>
    <t>Ciagnik Rolniczy NEW HOLLAND</t>
  </si>
  <si>
    <t>NEW HOLLAND T 6020</t>
  </si>
  <si>
    <t>Z9BD12574</t>
  </si>
  <si>
    <t>WZ 5880</t>
  </si>
  <si>
    <t>3012-2009</t>
  </si>
  <si>
    <t>30-12-2012</t>
  </si>
  <si>
    <t>30-12-2010</t>
  </si>
  <si>
    <t>24-09-2011</t>
  </si>
  <si>
    <t>23-09-2012</t>
  </si>
  <si>
    <t>05-07-2011</t>
  </si>
  <si>
    <t>04-07-2012</t>
  </si>
  <si>
    <t>28-04-2011</t>
  </si>
  <si>
    <t>27-04-2012</t>
  </si>
  <si>
    <t>27-12-2010</t>
  </si>
  <si>
    <t>2612-2011</t>
  </si>
  <si>
    <t>09-03-2011</t>
  </si>
  <si>
    <t>08-03-2012</t>
  </si>
  <si>
    <t>18-10-2010</t>
  </si>
  <si>
    <t>17-10-2011</t>
  </si>
  <si>
    <t>29-12-2011</t>
  </si>
  <si>
    <t>18-12-2010</t>
  </si>
  <si>
    <t>17-12-2011</t>
  </si>
  <si>
    <t>05-11-2010</t>
  </si>
  <si>
    <t>04-11-2011</t>
  </si>
  <si>
    <t>Ożarów Mazowiecki ul. Poznańska 300</t>
  </si>
  <si>
    <t>Instalacja alarmowa, monitoring antywłamaniowy -całodobowy dozór agencji ochrony, kraty w oknach, gaśnice 6 sztuk</t>
  </si>
  <si>
    <t>Blok mieszkalny-budynek wielorodzinny</t>
  </si>
  <si>
    <t>tak</t>
  </si>
  <si>
    <t>Drukarka Brother</t>
  </si>
  <si>
    <t>Drukarka Brother MFC-7420 wielofunkc.</t>
  </si>
  <si>
    <t>Drukarka Epson D92</t>
  </si>
  <si>
    <t>Drukarka Brother MFC-8860</t>
  </si>
  <si>
    <t>Zestaw komputerowy E8400 IntelCore 2Duo</t>
  </si>
  <si>
    <t>IBM ThinkCenter A51</t>
  </si>
  <si>
    <t>IBM ThinkCenter E50</t>
  </si>
  <si>
    <t>Komputer Dual Core</t>
  </si>
  <si>
    <t>Monitor LCD SyncMaster 19</t>
  </si>
  <si>
    <t>Monitor Hyundai LCD 17</t>
  </si>
  <si>
    <t>Monitor Hyundai N71S LCD 17</t>
  </si>
  <si>
    <t>Zestaw komputerowy-komputer E2180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</si>
  <si>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</si>
  <si>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</si>
  <si>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</si>
  <si>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</si>
  <si>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</si>
  <si>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</si>
  <si>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</si>
  <si>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</si>
  <si>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</si>
  <si>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</si>
  <si>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</si>
  <si>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</si>
  <si>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</si>
  <si>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</si>
  <si>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</si>
  <si>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</si>
  <si>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</si>
  <si>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</si>
  <si>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Nootebook Fujitsu Simens</t>
  </si>
  <si>
    <t>System bezprzewodowy z mikrofonem</t>
  </si>
  <si>
    <t>System monitoringu wewnątrz budynku-5 kamer i system komputerowy</t>
  </si>
  <si>
    <t>05-870 Błonie ul.Piłsudskiego 6 m.40</t>
  </si>
  <si>
    <t>drzwi antywłamaniowe</t>
  </si>
  <si>
    <t>budynek internat-Leszno</t>
  </si>
  <si>
    <t>budynek Pawilon Namysłów</t>
  </si>
  <si>
    <t>budynek gospodarczy</t>
  </si>
  <si>
    <t>budynek szkoły zawodowej</t>
  </si>
  <si>
    <t>budynek sanitarny</t>
  </si>
  <si>
    <t>budynek swietlica</t>
  </si>
  <si>
    <t>budynek-kuchnia</t>
  </si>
  <si>
    <t>budynek stołówka</t>
  </si>
  <si>
    <t>domek drewniany nr 1</t>
  </si>
  <si>
    <t>domek drewniany-Tur-30</t>
  </si>
  <si>
    <t>domek drewniany-Tur-60</t>
  </si>
  <si>
    <t>domek drewniany Tur-30</t>
  </si>
  <si>
    <t>domek drewniany bliżniaczy</t>
  </si>
  <si>
    <t>domek drewniany Tur-20</t>
  </si>
  <si>
    <t>domek drewniany nr 2</t>
  </si>
  <si>
    <t>domek drewniany nr 4/a/b</t>
  </si>
  <si>
    <t>domek drewniany nr 7</t>
  </si>
  <si>
    <t>domek drewniany-świetlica</t>
  </si>
  <si>
    <t>domek murowany-ubikacja</t>
  </si>
  <si>
    <t>domek drewniany-portiernia</t>
  </si>
  <si>
    <t>wiata stalowa</t>
  </si>
  <si>
    <t>taras widokowy</t>
  </si>
  <si>
    <t>estrada</t>
  </si>
  <si>
    <t>oświetlenie terenu</t>
  </si>
  <si>
    <t>wodociąg  ø 90</t>
  </si>
  <si>
    <t>domek biurowy-recepcja</t>
  </si>
  <si>
    <t>zbiornik szamba typ 1457-6; 3 szt</t>
  </si>
  <si>
    <t>system alarmowy</t>
  </si>
  <si>
    <t>budynek internatu Julinek</t>
  </si>
  <si>
    <t>budynek gospodarczy-stajnia</t>
  </si>
  <si>
    <t>budynek drewniany-świetlica</t>
  </si>
  <si>
    <t>budynek drewniany-stodoła</t>
  </si>
  <si>
    <t>hala sportowa z zapleczem rehabilitacyjnym</t>
  </si>
  <si>
    <t>Klimatyzatory</t>
  </si>
  <si>
    <t>Maszyna szorująco-zbierająca</t>
  </si>
  <si>
    <t>Magiel</t>
  </si>
  <si>
    <t>drukarka laserowa EFS 2007HP P2015n 2 szt</t>
  </si>
  <si>
    <t>komputer EFS 2007 szt 29</t>
  </si>
  <si>
    <t>monitor LCD EFS 2007 SZT 57</t>
  </si>
  <si>
    <t>skaner EFS 2007 HP 3800 szt 2</t>
  </si>
  <si>
    <t>odtwarzacz DVD Elta szt 5</t>
  </si>
  <si>
    <t>telewizor JVC</t>
  </si>
  <si>
    <t>ksero Sharp AR205</t>
  </si>
  <si>
    <t>urządzenie wielof.HP 1510 szt3, HP 1410 szt 1, HP 3052,C3180</t>
  </si>
  <si>
    <t>telewizor LG szt 6</t>
  </si>
  <si>
    <t>odtwarzacz DVD JVC</t>
  </si>
  <si>
    <t>odtwarzacz DVD Manta</t>
  </si>
  <si>
    <t>telewizor Fhilips płaski szt 2</t>
  </si>
  <si>
    <t>odtwarzacz DVFD Thompson</t>
  </si>
  <si>
    <t>kolumna głośnikowa DAS MI-115 szt 2</t>
  </si>
  <si>
    <t>mikrofon Samson Stage 55</t>
  </si>
  <si>
    <t>mikrofon Samson Concert 77</t>
  </si>
  <si>
    <t>mikrofon przewodowy Shure C606</t>
  </si>
  <si>
    <t>mikrofon przewodowy Aida Aud-500</t>
  </si>
  <si>
    <t>UPS szt 3</t>
  </si>
  <si>
    <t>drukarka laserowa HP 1020 szt 3</t>
  </si>
  <si>
    <t>drukarka laserowa HP 1100</t>
  </si>
  <si>
    <t>drukarka laserowa HP 1018</t>
  </si>
  <si>
    <t>odtwarzacz DVD W2iwa 1,1</t>
  </si>
  <si>
    <t>dekoder Cyfra Philips szt 2</t>
  </si>
  <si>
    <t>kolumna głośnikowa Soundman szt 2</t>
  </si>
  <si>
    <t>kolumna głośnikowa JBL szt 2</t>
  </si>
  <si>
    <t>telewizor LCD 42"</t>
  </si>
  <si>
    <t>telewizor LCD 52"</t>
  </si>
  <si>
    <t>komputer z monitorem LCD szt 6</t>
  </si>
  <si>
    <t>centralka telefoniczna</t>
  </si>
  <si>
    <t>drukarka laserowa HP1215</t>
  </si>
  <si>
    <t>drukarka laserowa HP4014</t>
  </si>
  <si>
    <t>fax Panasonic KX-FC228 szt 2</t>
  </si>
  <si>
    <t>fax panasonic KX-FT988</t>
  </si>
  <si>
    <t>kolumna głośnikowa szt 4</t>
  </si>
  <si>
    <t>komputer szt3</t>
  </si>
  <si>
    <t>odtwarzacz DVD Toshiba szt 6</t>
  </si>
  <si>
    <t>projektor multimedialny szt 5 Hitachi</t>
  </si>
  <si>
    <t>tablica interaktywna</t>
  </si>
  <si>
    <t>telewizor LCD 40" Samsung szt 3</t>
  </si>
  <si>
    <t xml:space="preserve">światłowody 150x300m </t>
  </si>
  <si>
    <t>projektor Solar 250</t>
  </si>
  <si>
    <t>kolumna interaktywna 15x200 z mikrofonem</t>
  </si>
  <si>
    <t>aparat fotograficzny Olympus FE-190</t>
  </si>
  <si>
    <t>aparat fotograficzny Canon A 720</t>
  </si>
  <si>
    <t>telefony komórkowe szt 8</t>
  </si>
  <si>
    <t>kamera Sony</t>
  </si>
  <si>
    <t>laptop lenovo szt 2</t>
  </si>
  <si>
    <t>Monitoring wizyjny budynek szkoły (16 szt) wew i zew</t>
  </si>
  <si>
    <t>Monitoring wizyjny internat dziewcząt (11 szt) wew i zew</t>
  </si>
  <si>
    <t>Monitoring wizyjny internat chłopców (10 szt) wew i zew</t>
  </si>
  <si>
    <t>13.Specjalny Osrodek Szkolno- Wychowawczy</t>
  </si>
  <si>
    <t>Fort Transit 2000</t>
  </si>
  <si>
    <t>Fafy</t>
  </si>
  <si>
    <t>WFOVXXBDV4R42531</t>
  </si>
  <si>
    <t>WZ 87098</t>
  </si>
  <si>
    <t>1998CM6</t>
  </si>
  <si>
    <t>autoalarm</t>
  </si>
  <si>
    <t>27.05.2011</t>
  </si>
  <si>
    <t>Przyczepa lekka</t>
  </si>
  <si>
    <t>Rydwan A 750</t>
  </si>
  <si>
    <t>SYBA0753040000150</t>
  </si>
  <si>
    <t>WZ 94183</t>
  </si>
  <si>
    <t>bezterminowo</t>
  </si>
  <si>
    <t>Citroen</t>
  </si>
  <si>
    <t>Y Jamper</t>
  </si>
  <si>
    <t>VF7YCBMFC11561864</t>
  </si>
  <si>
    <t>WZ96808</t>
  </si>
  <si>
    <t>10.12.2010</t>
  </si>
  <si>
    <t>09.12.2011</t>
  </si>
  <si>
    <t>28.05.2011</t>
  </si>
  <si>
    <t>27.05.2012</t>
  </si>
  <si>
    <t>26.05.2012</t>
  </si>
  <si>
    <t>Budynek  główny mieszkalny</t>
  </si>
  <si>
    <t xml:space="preserve">Hostel </t>
  </si>
  <si>
    <t>Kostnica</t>
  </si>
  <si>
    <t xml:space="preserve">Garaż </t>
  </si>
  <si>
    <t>Agregatornia</t>
  </si>
  <si>
    <t>Budynek mieszkalny w Górnej Wsi</t>
  </si>
  <si>
    <t>Górna Wieś 24</t>
  </si>
  <si>
    <t>Budynek mieszkalny z pokojami gościnnymi</t>
  </si>
  <si>
    <t>Wiata gospodarcza</t>
  </si>
  <si>
    <t>Taras-piwnica</t>
  </si>
  <si>
    <t>Wiata stalowa-pomieszczenie rekreacyjno-wypoczynkowe</t>
  </si>
  <si>
    <t>Studnia głebinowa</t>
  </si>
  <si>
    <t>Oświetlenie terenu DR Górna Wieś</t>
  </si>
  <si>
    <t>Ogrodzenie terenu DR Górna Wieś</t>
  </si>
  <si>
    <t>Droga dojazdowa do oczyszczalni</t>
  </si>
  <si>
    <t>Rurociąg gazowy</t>
  </si>
  <si>
    <t>Zadaszenie tarasu</t>
  </si>
  <si>
    <t>Ubikacja wolnostojąca</t>
  </si>
  <si>
    <t xml:space="preserve">Portiernia </t>
  </si>
  <si>
    <t>Altana rekreacyjna</t>
  </si>
  <si>
    <t>Droga do  DPS Bramki</t>
  </si>
  <si>
    <t>Droga do agregatorni</t>
  </si>
  <si>
    <t>Droga dojazdowa do agregatorni z terenu obiektu</t>
  </si>
  <si>
    <t>Ogrodzenie zewn. Terenu</t>
  </si>
  <si>
    <t>Oświetlenie</t>
  </si>
  <si>
    <t>Droga dojazdowa z chodnikiem</t>
  </si>
  <si>
    <t>Chodnik na terenie rekreacyjnym</t>
  </si>
  <si>
    <t>Droga dojazdowa na teren rekreacyjny</t>
  </si>
  <si>
    <t>Droga dojazdowa na terenie rekreacyjnym</t>
  </si>
  <si>
    <t>Kserokopiarka CANON</t>
  </si>
  <si>
    <t>Zestaw komputerowy - jedn.centralna nr BR0807/1</t>
  </si>
  <si>
    <t>Zestaw komputerowy - jedn.centralna nr BR0807/2</t>
  </si>
  <si>
    <t>Sieć kom puterowa bezprzewodowa WI-FI</t>
  </si>
  <si>
    <t>Drukarka</t>
  </si>
  <si>
    <t>Monitor</t>
  </si>
  <si>
    <t>Komputer+monitor</t>
  </si>
  <si>
    <t>Komputer + klawiatura</t>
  </si>
  <si>
    <t>Komputer , monitor</t>
  </si>
  <si>
    <t>Drukarka igłowa</t>
  </si>
  <si>
    <t>Telewizor</t>
  </si>
  <si>
    <t xml:space="preserve"> Telewizor LCD</t>
  </si>
  <si>
    <t>Telefon Nokia</t>
  </si>
  <si>
    <t>Monitoring zewn kamery, nadajnik , anteny , monitor</t>
  </si>
  <si>
    <t>Monitoring wewn kamery , nadajnik, anteny , monitor , rejestrator</t>
  </si>
  <si>
    <t>Kangoo</t>
  </si>
  <si>
    <t>VF1KCE8EF34418321</t>
  </si>
  <si>
    <t>WZ 14308</t>
  </si>
  <si>
    <t>5.08.2005</t>
  </si>
  <si>
    <t>04.08.2010</t>
  </si>
  <si>
    <t>auto-alarm</t>
  </si>
  <si>
    <t>Mazda</t>
  </si>
  <si>
    <t>E2200</t>
  </si>
  <si>
    <t>JMZSR1J3200721414</t>
  </si>
  <si>
    <t>WFM 4780</t>
  </si>
  <si>
    <t>towarowo-osobowy</t>
  </si>
  <si>
    <t>22.07.1993</t>
  </si>
  <si>
    <t>9 lub 3</t>
  </si>
  <si>
    <t>1000 kg</t>
  </si>
  <si>
    <t>05.08.2011</t>
  </si>
  <si>
    <t>04.08.2012</t>
  </si>
  <si>
    <t>1.01.2011</t>
  </si>
  <si>
    <t>31.12.2012</t>
  </si>
  <si>
    <t>Bramki ul.Północna 18</t>
  </si>
  <si>
    <t>hydranty,czujki,urz.alarmowe,dozór pracow.</t>
  </si>
  <si>
    <t xml:space="preserve">gasnice </t>
  </si>
  <si>
    <t>Budynek główny</t>
  </si>
  <si>
    <t>Warsztaty Terapii Zajęciowej</t>
  </si>
  <si>
    <t>Oczyszczalnia ścieków</t>
  </si>
  <si>
    <t>Zbiornik podziemny na paliwo</t>
  </si>
  <si>
    <t xml:space="preserve">Zbiornik ścieków </t>
  </si>
  <si>
    <t>Ogrodzenie oczyszczalni</t>
  </si>
  <si>
    <t>Drogi i ukształtowanie terenu</t>
  </si>
  <si>
    <t>Oświetlenie terenu</t>
  </si>
  <si>
    <t>Ogrodzenie terenu</t>
  </si>
  <si>
    <t>Drogi wewnętrzne</t>
  </si>
  <si>
    <t>Łącznik</t>
  </si>
  <si>
    <t>Taras</t>
  </si>
  <si>
    <t>Konstrukcja blaszana - garaż</t>
  </si>
  <si>
    <t>Centrum rehabilitacji</t>
  </si>
  <si>
    <t>System przyzywowy</t>
  </si>
  <si>
    <t>Ksero</t>
  </si>
  <si>
    <t>Komputery</t>
  </si>
  <si>
    <t>Monitory</t>
  </si>
  <si>
    <t>Aktywny system Bezpieczenstwa Gazex</t>
  </si>
  <si>
    <t>Centralka telefoniczna</t>
  </si>
  <si>
    <t>Radio do samochodu</t>
  </si>
  <si>
    <t>Drukarka laserowa</t>
  </si>
  <si>
    <t>Niszczarka</t>
  </si>
  <si>
    <t>Zestwa komputerowy</t>
  </si>
  <si>
    <t>Monitory LCD</t>
  </si>
  <si>
    <t>Monitor LCD 32</t>
  </si>
  <si>
    <t>19.</t>
  </si>
  <si>
    <t>Sprzęt nagłaśniający</t>
  </si>
  <si>
    <t>Laptop</t>
  </si>
  <si>
    <t>Kamera VAC - 5655</t>
  </si>
  <si>
    <t>Zestaw nagłośnieniowy YAMAHA STAGEPAS 500</t>
  </si>
  <si>
    <t>1,9 TDI      75KW</t>
  </si>
  <si>
    <t>WV2ZZZ7HZ9H058169</t>
  </si>
  <si>
    <t>WZ93012</t>
  </si>
  <si>
    <t>1896 ccm</t>
  </si>
  <si>
    <t>17.10.2008</t>
  </si>
  <si>
    <t>16.10.2011</t>
  </si>
  <si>
    <t>930kg</t>
  </si>
  <si>
    <t>3000kg</t>
  </si>
  <si>
    <t>RADIO CB            RADIO CD</t>
  </si>
  <si>
    <t>230,00                249,00</t>
  </si>
  <si>
    <t>17.10.2010</t>
  </si>
  <si>
    <t>Sadowa ul. Jagodowa 2 , 05-092 Łomianki</t>
  </si>
  <si>
    <t>GAŚNICE gp-6X-abc- 21 szt., Hydranty wewn. - 12szt., Hydranty zewn. - 2szt., System p. poż. POLON  ALFA 4200, System przekazywany jest lokalnie oraz do NOMY 2, System przeciwwłamaniowy, Ochrona SOLID - SECURITY, Kraty w oknach znajdują się w budynku głównym w 4 pokojach</t>
  </si>
  <si>
    <t>Drukarka kolor</t>
  </si>
  <si>
    <t>Zestaw Komputerowy</t>
  </si>
  <si>
    <t>Telewizor SAMSUNG</t>
  </si>
  <si>
    <t>Zestaw Kina Domowego</t>
  </si>
  <si>
    <t>Urządzenie wielofunkcyjne CANON</t>
  </si>
  <si>
    <t>Monitor LCD Samsung</t>
  </si>
  <si>
    <t>Drukarka HPK 5400 DN</t>
  </si>
  <si>
    <t>Komputery DELL GX 260</t>
  </si>
  <si>
    <t>Kino domowe SONY</t>
  </si>
  <si>
    <t>Monitor SAMSUNG</t>
  </si>
  <si>
    <t>Dysk zewnętrzny SEAGATE</t>
  </si>
  <si>
    <t>Drukarka laserowa UTAX</t>
  </si>
  <si>
    <t>Komputer LENOWO</t>
  </si>
  <si>
    <t>budynek Powiatu</t>
  </si>
  <si>
    <t>w posiadaniu
Starostwa</t>
  </si>
  <si>
    <t>9. Zespół Szkół Ponadgimnazjalnych nr 1 im. T. Halikaw Ożarowie Mazowieckim</t>
  </si>
  <si>
    <t>Projektor multimedialny</t>
  </si>
  <si>
    <t>Radiomagnetafon</t>
  </si>
  <si>
    <t>DWD + VHS</t>
  </si>
  <si>
    <t>Telewizor Philips TV 32</t>
  </si>
  <si>
    <t>Pomoce do fizyki</t>
  </si>
  <si>
    <t>Sprzęt nagłośnieniowy</t>
  </si>
  <si>
    <t>Zestawy komputerowe wraz z oprogramowaniem - szt. 24</t>
  </si>
  <si>
    <t>Urządzenia wielofunkcyjne 3052</t>
  </si>
  <si>
    <t>Drukarka sieciowa laserowa Samsung ML</t>
  </si>
  <si>
    <t>Serwer z klawiaturą 5107 PS/2 z myszą optyczną</t>
  </si>
  <si>
    <t>Pomoce z fizyki i biologii</t>
  </si>
  <si>
    <t>Rzutnik multimedialny</t>
  </si>
  <si>
    <t>Aparaty telefoniczne - 5 szt.</t>
  </si>
  <si>
    <t>Dzwonek szkolny</t>
  </si>
  <si>
    <t>Plansze - pomoce</t>
  </si>
  <si>
    <t>Drukarka HP Desk Jet F 2480 szt. 1</t>
  </si>
  <si>
    <t>Telewizor Samsung 40" LE40B551 FHD</t>
  </si>
  <si>
    <t>Kserokopiarka  - urządzenie wielofunkcyjne</t>
  </si>
  <si>
    <t>Monitory LCD 19" BENO E 900HDA szt. 16</t>
  </si>
  <si>
    <t>Komputery IBM P 4 2800 WINDOWS XP szt. 16</t>
  </si>
  <si>
    <t>Podstawa z wysięgnikiem reg. ( Mentor )</t>
  </si>
  <si>
    <t>Tablica interaktywna I Q BOARD ETF 78"</t>
  </si>
  <si>
    <t>Telewizor LCD KD - L 40S 4000 FULLHD SONY</t>
  </si>
  <si>
    <t>Telewizor LE 37B530 FULL HD</t>
  </si>
  <si>
    <t>Tablica interaktywna z wysięgnikiem</t>
  </si>
  <si>
    <t>9. Zespół Szkół Ponadgimnazjalnych nr 1 im. T. Halika w Ożarowie Mazowieckim</t>
  </si>
  <si>
    <t>Komputer przenośny NC 6120</t>
  </si>
  <si>
    <t>Wideoprojektor NECVT 48</t>
  </si>
  <si>
    <t>Zmywarka</t>
  </si>
  <si>
    <t>Dyfibrator do masażu- pomoc naukowa</t>
  </si>
  <si>
    <t>Fantom do reanimacji - pomoc naukowa</t>
  </si>
  <si>
    <t>Sprzęt nagłośniający salę gimnastyczną</t>
  </si>
  <si>
    <t>Scena do Sali gimnastycznej</t>
  </si>
  <si>
    <t xml:space="preserve">Komputer przenośny </t>
  </si>
  <si>
    <t>Mikrofony</t>
  </si>
  <si>
    <t>Komputer ES 300 Intel Dual Core 2,6 GHz</t>
  </si>
  <si>
    <t>Netobook Acer Extena 55630 Windows XPH</t>
  </si>
  <si>
    <t>Projektor Sanyo WXU-300 szt. 2</t>
  </si>
  <si>
    <t>Projektor Bena MP 772 ST szt. 1</t>
  </si>
  <si>
    <t>Monitoring ( wewnątrz budynku )</t>
  </si>
  <si>
    <t>Zespół Szkół Ponadgimnazjalnych nr 1 im. T.Halika w Ożarowie Mazowieckim</t>
  </si>
  <si>
    <t>drukarka laserowa</t>
  </si>
  <si>
    <t>zestawy komputerowe 9x2393</t>
  </si>
  <si>
    <t>komputer przenośny - laptop</t>
  </si>
  <si>
    <t>Komputer przenośny</t>
  </si>
  <si>
    <t>Urządzenie wielofunkcyjne EPSON</t>
  </si>
  <si>
    <t>Komputer PC</t>
  </si>
  <si>
    <t>20.</t>
  </si>
  <si>
    <t>Wielofunkcyjne urządzenie sieciowe</t>
  </si>
  <si>
    <t>21.</t>
  </si>
  <si>
    <t>22.</t>
  </si>
  <si>
    <t>23.</t>
  </si>
  <si>
    <t>24.</t>
  </si>
  <si>
    <t>25.</t>
  </si>
  <si>
    <t>26.</t>
  </si>
  <si>
    <t>Odtwarzacz DVD COMBO</t>
  </si>
  <si>
    <t>Zestaw komputerowy Maxdata</t>
  </si>
  <si>
    <t>Switch D-Link</t>
  </si>
  <si>
    <t>Zasilacz awaryjny</t>
  </si>
  <si>
    <t xml:space="preserve">Skaner </t>
  </si>
  <si>
    <t>IBM Serwer</t>
  </si>
  <si>
    <t>Serwer</t>
  </si>
  <si>
    <t>Zestaw komputerowy HP</t>
  </si>
  <si>
    <t>Komputer Maxdata</t>
  </si>
  <si>
    <t>UPS</t>
  </si>
  <si>
    <t>Zetaw Komputerowy Opti Plex Dell</t>
  </si>
  <si>
    <t>Zestaw komputerowy Opti Plex Dell</t>
  </si>
  <si>
    <t>Zestaw Komputerowy Asus</t>
  </si>
  <si>
    <t>Zestaw komputerowy Asus</t>
  </si>
  <si>
    <t xml:space="preserve">Zetaw Komputerowy Actina </t>
  </si>
  <si>
    <t xml:space="preserve">Zestaw Komputerowy Actina </t>
  </si>
  <si>
    <t>2671.80</t>
  </si>
  <si>
    <t xml:space="preserve">Centrala Telefoniczna </t>
  </si>
  <si>
    <t>Drukarka  laserowa</t>
  </si>
  <si>
    <t>Drukarka Laserowa</t>
  </si>
  <si>
    <t>Drukarka atramentowa</t>
  </si>
  <si>
    <t>Notebook typ III</t>
  </si>
  <si>
    <t>Kamera Cyfrowa</t>
  </si>
  <si>
    <t>Rzutnik Multimedialny</t>
  </si>
  <si>
    <t>Aparat Cyfrowy Nikon</t>
  </si>
  <si>
    <t>telewizor pokój Dyrektora LCD</t>
  </si>
  <si>
    <t>Kamery zainstalowane wewnątrz budynku w 2005 r</t>
  </si>
  <si>
    <t>Opel</t>
  </si>
  <si>
    <t>Astra</t>
  </si>
  <si>
    <t>WOLOTGF487GO71431</t>
  </si>
  <si>
    <t>WZ56799</t>
  </si>
  <si>
    <t>Osobowy</t>
  </si>
  <si>
    <t>26.03.2012</t>
  </si>
  <si>
    <t>centralny zamek zdalny,blokada skrzyni biegów</t>
  </si>
  <si>
    <t>nie ma</t>
  </si>
  <si>
    <t>Błonie ul.Grodziska 15</t>
  </si>
  <si>
    <t>kraty,gaśnice,zamki,hydrant .alarm</t>
  </si>
  <si>
    <t xml:space="preserve">A.  Budynek biurowy </t>
  </si>
  <si>
    <t xml:space="preserve">S.   Budynek szkoły </t>
  </si>
  <si>
    <t xml:space="preserve">C.  Budynek biurowy </t>
  </si>
  <si>
    <t xml:space="preserve">B.   Budynek  -stołówka  </t>
  </si>
  <si>
    <t>Przebudowa adaptacja budynków poprzemysłowych wraz z przylegajacym terenem na cele edukacyjne oraz służące pomocy społecznej i rynkowi pracy</t>
  </si>
  <si>
    <t xml:space="preserve">G.   Budynek - Geodezja  </t>
  </si>
  <si>
    <t>Podjazd i wiatrołap w Łubcu</t>
  </si>
  <si>
    <t>Maszty do fotoradarów</t>
  </si>
  <si>
    <t>Obiekty inżynieri lądowej</t>
  </si>
  <si>
    <t>ups 13 sztuk</t>
  </si>
  <si>
    <t>ups 4 sztuki</t>
  </si>
  <si>
    <t>ups 19 sztuk</t>
  </si>
  <si>
    <t>Switch Planet sztuk 2</t>
  </si>
  <si>
    <t>Switch linksys</t>
  </si>
  <si>
    <t xml:space="preserve">Drukarka HP 1320 3 sztuki </t>
  </si>
  <si>
    <t>Drukarka OKI 2 sztuki</t>
  </si>
  <si>
    <t>Drukarka samsung 2 sztuki</t>
  </si>
  <si>
    <t xml:space="preserve">Drukarka oki microline </t>
  </si>
  <si>
    <t>Drukarka 1020</t>
  </si>
  <si>
    <t>Drukarka P 2015</t>
  </si>
  <si>
    <t>Drukarka P2015</t>
  </si>
  <si>
    <t>Drukarka urządzenie wielo. funkc.</t>
  </si>
  <si>
    <t>Drukarka Datamax z taśmą barwiącą</t>
  </si>
  <si>
    <t>Przystawka /skaner/epson</t>
  </si>
  <si>
    <t>Urządzenie do sprawdzania dokumentów</t>
  </si>
  <si>
    <t xml:space="preserve">Zestaw komputerowy </t>
  </si>
  <si>
    <t>Switch</t>
  </si>
  <si>
    <t>Ekran elektryczny</t>
  </si>
  <si>
    <t>Głośniki</t>
  </si>
  <si>
    <t>Pendrive 16 sztuk</t>
  </si>
  <si>
    <t>Pendrive 4 sztuki</t>
  </si>
  <si>
    <t xml:space="preserve">Pendrive </t>
  </si>
  <si>
    <t>Telefony 5 sztuk</t>
  </si>
  <si>
    <t>Telefony 17 sztuk</t>
  </si>
  <si>
    <t>Telefony 11 sztuk</t>
  </si>
  <si>
    <t>Telefax  11 sztuk</t>
  </si>
  <si>
    <t>Telefax 5 sztuk</t>
  </si>
  <si>
    <t>Telefax 3 sztuki</t>
  </si>
  <si>
    <t>Kopiarka</t>
  </si>
  <si>
    <t>Nagłośnienie</t>
  </si>
  <si>
    <t>Radiomagnetofon 4 sztuki</t>
  </si>
  <si>
    <t>Wieża</t>
  </si>
  <si>
    <t>Radiomagnetofon 3 sztuki</t>
  </si>
  <si>
    <t>Radiomagnetofon</t>
  </si>
  <si>
    <t>Radio</t>
  </si>
  <si>
    <t xml:space="preserve">Radiomagnetofon </t>
  </si>
  <si>
    <t>Telewizor Philips</t>
  </si>
  <si>
    <t>Radio i telefax</t>
  </si>
  <si>
    <t>Dyktafon cyfrowy</t>
  </si>
  <si>
    <t>Lampa błyskowa</t>
  </si>
  <si>
    <t>Osprzęt systemu łączności</t>
  </si>
  <si>
    <t>Porte International</t>
  </si>
  <si>
    <t>System łączności</t>
  </si>
  <si>
    <t>Radiotelefon motorola</t>
  </si>
  <si>
    <t>Aparat głośnomówiący</t>
  </si>
  <si>
    <t>Kopiarka Minolta , Bizhup 4</t>
  </si>
  <si>
    <t>System kierowania ruchem bud. Geodezji</t>
  </si>
  <si>
    <t>Kopiarka minolta 162 Łomianki</t>
  </si>
  <si>
    <t>Zestaw Komputerowy 20</t>
  </si>
  <si>
    <t>zestaw komputerowy 23</t>
  </si>
  <si>
    <t>Urządzenie wieloformatowe</t>
  </si>
  <si>
    <t>Stacja robocza + 2x monitor HP+UPS + czytnik desko+ drukarka HP (paszporty)</t>
  </si>
  <si>
    <t>Stacja robocza + 2x monitor HP+UPS + czytnik desko+ skaner HP (paszporty)</t>
  </si>
  <si>
    <t>Stacja robocza + monitor HP +UPS + skaner HP + cisco ASA (paszporty)</t>
  </si>
  <si>
    <t>Zestaw Komputerowy 20 sztuk</t>
  </si>
  <si>
    <t>Router Cisio 1841</t>
  </si>
  <si>
    <t>Karta AIM-VIN</t>
  </si>
  <si>
    <t>Komputer+UPS</t>
  </si>
  <si>
    <t>Komputer +UPS</t>
  </si>
  <si>
    <t xml:space="preserve">Komputer+UPS+OKIC595 </t>
  </si>
  <si>
    <t>Drukarka z  adapterem</t>
  </si>
  <si>
    <t>Aparat głośnomówiący (dyktafon)</t>
  </si>
  <si>
    <t>Modulator</t>
  </si>
  <si>
    <t>System kierowania kolejką(komunikacja)</t>
  </si>
  <si>
    <t>System dyskusyjny</t>
  </si>
  <si>
    <t>System kierowania ruchem interesantow (geodezja)</t>
  </si>
  <si>
    <t>System kierowania ruchem interesantow (paszporty)</t>
  </si>
  <si>
    <t>Urządzenie do spr. dokumentów</t>
  </si>
  <si>
    <t>telefon</t>
  </si>
  <si>
    <t>TELEFON</t>
  </si>
  <si>
    <t>RADIOMAGNETOFON</t>
  </si>
  <si>
    <t>URZADZENIE WIELOFUNKCYJNE(xero organizacyjny)</t>
  </si>
  <si>
    <t>URZADZENIE WIELOFUNKCYJNE(xero zamówienia pub)</t>
  </si>
  <si>
    <t>KOMPUTER + UPS</t>
  </si>
  <si>
    <t>KOMPUTER + UPS+DRUKARKA HP2055</t>
  </si>
  <si>
    <t>KOMPUTER + UPS+DRUKARKA HP 1005</t>
  </si>
  <si>
    <t>LAPTOP + KARTA</t>
  </si>
  <si>
    <t>ZESTAW KOMPUTEROWY</t>
  </si>
  <si>
    <t xml:space="preserve">KOMPUTER+UPS+OKIC5950 </t>
  </si>
  <si>
    <t>ZESTAW KOMPUTEROWY + UPS</t>
  </si>
  <si>
    <t>Komputer 11 szt (Komunikacja)</t>
  </si>
  <si>
    <t>Komputer Łomianki</t>
  </si>
  <si>
    <t>Drukarka 11 szt (3 szt w Łomiankach)</t>
  </si>
  <si>
    <t>Czytnik kodów 9 szt (1 szt w Łomiankach)</t>
  </si>
  <si>
    <t>Czytnik kart 12 szt (3 szt w Łomiankach)</t>
  </si>
  <si>
    <t>Skaner 4 szt</t>
  </si>
  <si>
    <t>Drukarka 6 szt</t>
  </si>
  <si>
    <t>Komputer 2 szt łomianki</t>
  </si>
  <si>
    <t>Skaner Wielkoformatowy tcs500</t>
  </si>
  <si>
    <t>Router cisco (geodezja)</t>
  </si>
  <si>
    <t>Switch cisco 3 sztuki</t>
  </si>
  <si>
    <t xml:space="preserve">Notebook </t>
  </si>
  <si>
    <t>Zestaw głośnomówiacy Creative Solutions</t>
  </si>
  <si>
    <t>Laptop (PCZK)</t>
  </si>
  <si>
    <t>Aparat cyfrowy + kamera (promocja)</t>
  </si>
  <si>
    <t>Notebook</t>
  </si>
  <si>
    <t xml:space="preserve">Laptop </t>
  </si>
  <si>
    <t xml:space="preserve">Aparat cyfrowy </t>
  </si>
  <si>
    <t>Dyktafon</t>
  </si>
  <si>
    <t>Defibrylator szt 2 starostwo</t>
  </si>
  <si>
    <t>Laptop+karta</t>
  </si>
  <si>
    <t xml:space="preserve">Sieć monitoringu 
- wewnątrz: 2 rejestratory cyfrowe ,2 monitory lcd i jeden crt, 7 kamer 
- na zewnątrz: 13 kamer </t>
  </si>
  <si>
    <t>Rozbudowa Sieci monitoringu (8 kamer na zewnątrz)</t>
  </si>
  <si>
    <t>SUZUKI</t>
  </si>
  <si>
    <t>TSMMMA53S00122898</t>
  </si>
  <si>
    <t>WZ 10888</t>
  </si>
  <si>
    <t>OSOBOWY</t>
  </si>
  <si>
    <t>03-01-2001</t>
  </si>
  <si>
    <t>23-01-2010</t>
  </si>
  <si>
    <t>x</t>
  </si>
  <si>
    <t>alarm</t>
  </si>
  <si>
    <t>FIAT</t>
  </si>
  <si>
    <t>PUNTO</t>
  </si>
  <si>
    <t>ZFA1880000061682</t>
  </si>
  <si>
    <t>WZ 69503</t>
  </si>
  <si>
    <t>12-12-2003</t>
  </si>
  <si>
    <t>PARK PRESTIGE4 WD</t>
  </si>
  <si>
    <t>KOSIARKO- ODŚNIEŻARKA</t>
  </si>
  <si>
    <t>Mr fab 050615018A, 051108045E, 00154</t>
  </si>
  <si>
    <t>NIE OBOWIĄZUJE</t>
  </si>
  <si>
    <t>TRAKTOREK</t>
  </si>
  <si>
    <t>nie obowiązuje</t>
  </si>
  <si>
    <t xml:space="preserve"> -</t>
  </si>
  <si>
    <t>NIE DOTYCZY</t>
  </si>
  <si>
    <t>TOYOTA</t>
  </si>
  <si>
    <t>COROLLA</t>
  </si>
  <si>
    <t>JTNBV56F502010615</t>
  </si>
  <si>
    <t>WZ 57057</t>
  </si>
  <si>
    <t>29-03-2007</t>
  </si>
  <si>
    <t>OCTAVIA</t>
  </si>
  <si>
    <t>TMBDA21Z688030284</t>
  </si>
  <si>
    <t>WZ 83000</t>
  </si>
  <si>
    <t>08-04-2008</t>
  </si>
  <si>
    <t>07-04-2011</t>
  </si>
  <si>
    <t>alarm, bl.skrz.bie</t>
  </si>
  <si>
    <t>MEREDES</t>
  </si>
  <si>
    <t>BENZ</t>
  </si>
  <si>
    <t>WDB 9066331S257023</t>
  </si>
  <si>
    <t>WZ 75699</t>
  </si>
  <si>
    <t>SANITARKA z wyposażeniem</t>
  </si>
  <si>
    <t>28-12-2007</t>
  </si>
  <si>
    <t>12-28-2010</t>
  </si>
  <si>
    <t>27-12-2011</t>
  </si>
  <si>
    <t>01-625 Ozarów Mazowiecki ul. Poznańska 129/133</t>
  </si>
  <si>
    <t>05-870 Błonie ul. Lesznowska 20</t>
  </si>
  <si>
    <t>WAGON R+ 2000</t>
  </si>
  <si>
    <t>17-06-2011</t>
  </si>
  <si>
    <t>16-06-2012</t>
  </si>
  <si>
    <t>07-06-2011</t>
  </si>
  <si>
    <t>06-06-2012</t>
  </si>
  <si>
    <t>VOLKSWAGEN  TRANSPORTER</t>
  </si>
  <si>
    <t>17.10.2011</t>
  </si>
  <si>
    <t>16.10.2012</t>
  </si>
  <si>
    <t>Fax laserowy</t>
  </si>
  <si>
    <t>Tablica interaktywna School Board 1077</t>
  </si>
  <si>
    <t>Tablet SchoolPad z kontrolerem Bluetooth</t>
  </si>
  <si>
    <t>Zestaw szkolny PRS /32 piloty/</t>
  </si>
  <si>
    <t>Aktywny system nagłośnieniowy CS150</t>
  </si>
  <si>
    <t>Zestaw komputerowy ThinCenter E50 i915 GVP4 630</t>
  </si>
  <si>
    <t xml:space="preserve">komputer ACTINA Solar 100 S2 -serwer w ukompletowaniu                                                                                                                                                                                                                             </t>
  </si>
  <si>
    <r>
      <t xml:space="preserve">komputer ACTINA Sierra -uczniowska stacja robocza w ukompletowaniu - </t>
    </r>
    <r>
      <rPr>
        <b/>
        <sz val="8"/>
        <rFont val="Arial"/>
        <family val="2"/>
        <charset val="238"/>
      </rPr>
      <t xml:space="preserve">14 sztuk   </t>
    </r>
    <r>
      <rPr>
        <sz val="8"/>
        <rFont val="Arial"/>
        <family val="2"/>
        <charset val="238"/>
      </rPr>
      <t>a' 1 811,00 zł.</t>
    </r>
  </si>
  <si>
    <t>komputer ACTINA Sierra -uczniowska stacja robocza w ukompletowaniu</t>
  </si>
  <si>
    <r>
      <t xml:space="preserve">komputerowe stanowisko multimedialne w MCI w ukompletowaniu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  <charset val="238"/>
      </rPr>
      <t>4 szt</t>
    </r>
    <r>
      <rPr>
        <sz val="8"/>
        <rFont val="Arial"/>
        <family val="2"/>
        <charset val="238"/>
      </rPr>
      <t xml:space="preserve"> a' 1887,00 zł.</t>
    </r>
  </si>
  <si>
    <r>
      <t xml:space="preserve">HP ScanJet 3800-L1945 A     </t>
    </r>
    <r>
      <rPr>
        <b/>
        <sz val="8"/>
        <rFont val="Arial"/>
        <family val="2"/>
        <charset val="238"/>
      </rPr>
      <t>2 szt</t>
    </r>
    <r>
      <rPr>
        <sz val="8"/>
        <rFont val="Arial"/>
        <family val="2"/>
        <charset val="238"/>
      </rPr>
      <t xml:space="preserve">   a' 308,00 zł</t>
    </r>
  </si>
  <si>
    <r>
      <t xml:space="preserve">HP LaserJet P 2015N            </t>
    </r>
    <r>
      <rPr>
        <b/>
        <sz val="8"/>
        <rFont val="Arial"/>
        <family val="2"/>
        <charset val="238"/>
      </rPr>
      <t>2 szt</t>
    </r>
    <r>
      <rPr>
        <sz val="8"/>
        <rFont val="Arial"/>
        <family val="2"/>
        <charset val="238"/>
      </rPr>
      <t xml:space="preserve">   a' 886,00 zł.</t>
    </r>
  </si>
  <si>
    <r>
      <t xml:space="preserve">monitor LCD LG L1753S      </t>
    </r>
    <r>
      <rPr>
        <b/>
        <sz val="8"/>
        <rFont val="Arial"/>
        <family val="2"/>
        <charset val="238"/>
      </rPr>
      <t>20 szt</t>
    </r>
    <r>
      <rPr>
        <sz val="8"/>
        <rFont val="Arial"/>
        <family val="2"/>
        <charset val="238"/>
      </rPr>
      <t xml:space="preserve">   a' 633,00 zł.</t>
    </r>
  </si>
  <si>
    <t>przełącznik Linksy SRW 248G4-EU</t>
  </si>
  <si>
    <t>licencje i nośniki oprogramowania</t>
  </si>
  <si>
    <t>Zestaw komputerowy EMAR SERWIS</t>
  </si>
  <si>
    <t>Projektor In Focus LP600</t>
  </si>
  <si>
    <t>Notebook IBM ThinkPad R51E</t>
  </si>
  <si>
    <t>Komputer przenośny HP Compag 6710B w ukompletowaniu  /prac.komp. Z EFS/</t>
  </si>
  <si>
    <t>BENQ MP 721C - wideoprojektor  /prac.komp. Z EFS/</t>
  </si>
  <si>
    <t>Instalacja alarmowa</t>
  </si>
  <si>
    <t>5c. Zespół Poradni Psychologiczno-Pedagogicznych dla Powiatu Warszawskiego Zachodniego -  Filia Blizne Jasińskiego</t>
  </si>
  <si>
    <t>Skala do badań rozwoju dzieci 0-3 lata</t>
  </si>
  <si>
    <t>Platforma do badań zmysłów</t>
  </si>
  <si>
    <t>Kserokopiarka</t>
  </si>
  <si>
    <t>projektor</t>
  </si>
  <si>
    <t>Kamera SONY DC-RSR 75 E z pokrowcem</t>
  </si>
  <si>
    <t>Notebook HP dr 1199 z oprogramowaniem, torbą i drukarką laserową</t>
  </si>
  <si>
    <t>ZESTAW KOMPUTEROWY Z DRUKARKĄ HPLJP 2015D+UPS</t>
  </si>
  <si>
    <t xml:space="preserve">Platforma do badań zmysłowych </t>
  </si>
  <si>
    <t>TELEFAX PANASONIC</t>
  </si>
  <si>
    <t>KOMPUTER PRZENOŚNY</t>
  </si>
  <si>
    <t>5a. Zespół Poradni Psychologiczno-Pedagogicznych dla Powiatu Warszawskiego Zachodniego -  Filia Dziekanów Leśny</t>
  </si>
  <si>
    <t>5b. Zespół Poradni Psychologiczno-Pedagogicznych dla Powiatu Warszawskiego Zachodniego -  Filia Błonie</t>
  </si>
  <si>
    <t>KOPIARKA XEROXC 118</t>
  </si>
  <si>
    <t>ZESTAW KOMPUTEROWY Z DRUKARKĄ LASER JET</t>
  </si>
  <si>
    <t>PLATFORMA DO BADAŃ ZMYSŁÓW</t>
  </si>
  <si>
    <t>URZĄDZENIE WIELOFUNKCYJNE- CANON</t>
  </si>
  <si>
    <t>PROJEKTOR</t>
  </si>
  <si>
    <t>NOTEBOOK Z DRUKARKĄ W TORBIE</t>
  </si>
  <si>
    <t>Laptop Toshiba</t>
  </si>
  <si>
    <t>Stacjonarny</t>
  </si>
  <si>
    <t>Przenośny</t>
  </si>
  <si>
    <t>Monitoring</t>
  </si>
  <si>
    <t>Filia w Dziekanowie Leśnym</t>
  </si>
  <si>
    <t>Filia w Błonu</t>
  </si>
  <si>
    <t>Filia w Blizne Jasińskiego</t>
  </si>
  <si>
    <t>10. Powiatowy Ośrodek Dokumentacji Geodezyjnej i Kartograficznej</t>
  </si>
  <si>
    <t>Drukarka HP 1020</t>
  </si>
  <si>
    <t>Kopiarka TA-2020</t>
  </si>
  <si>
    <t>Drukarka CANON iX 5000</t>
  </si>
  <si>
    <t>Drukarka HP 1018</t>
  </si>
  <si>
    <t>Monitor LSD '17'NEC 73 VM</t>
  </si>
  <si>
    <t>serwer</t>
  </si>
  <si>
    <t>drukarka Ricoh AP610N</t>
  </si>
  <si>
    <t>Koppiarka KYOCERA</t>
  </si>
  <si>
    <t>Dyktafon Panasonic</t>
  </si>
  <si>
    <t>Drukarka hp 1018</t>
  </si>
  <si>
    <t>Urządzenie wielofunkcyjne BROTHER</t>
  </si>
  <si>
    <t>DRUKARKA HP  2015 DN</t>
  </si>
  <si>
    <t>drukarka OKI C 8600DN</t>
  </si>
  <si>
    <t>Skaner EPSON</t>
  </si>
  <si>
    <t>Niszczarka 85C Fellows</t>
  </si>
  <si>
    <t>Drukara HP P1505</t>
  </si>
  <si>
    <t>Drukarka HPLJ1018</t>
  </si>
  <si>
    <t>Drukarka fiskalna POSNET</t>
  </si>
  <si>
    <t>Drukarka HPLJ1102</t>
  </si>
  <si>
    <t xml:space="preserve">Notebook HP </t>
  </si>
  <si>
    <t>Kalkulator z taśmą</t>
  </si>
  <si>
    <t>UL. Poznańska 133 05-850 Ożarów Mazowiecki</t>
  </si>
  <si>
    <t>monitoring budynku, monitoring PPOŻ, ochrona fizyczna agencji ochrony w godz. 16.00-8.00, przeciwpożarowe: gaśnice proszkowe -         szt 7; hydranty - szt 2; czujniki - szt 25</t>
  </si>
  <si>
    <t>Dom Pomocy Społecznej w Sadowej</t>
  </si>
  <si>
    <t>12. Dom Pomocy Społecznej w Sadowej</t>
  </si>
  <si>
    <t>27.</t>
  </si>
  <si>
    <t>28.</t>
  </si>
  <si>
    <t>29.</t>
  </si>
  <si>
    <t>30.</t>
  </si>
  <si>
    <t>31.</t>
  </si>
  <si>
    <t xml:space="preserve">Komputer HP </t>
  </si>
  <si>
    <t>Komputer HP</t>
  </si>
  <si>
    <t>Monitor HP LCD L1706  17</t>
  </si>
  <si>
    <t>Komputer Serwer</t>
  </si>
  <si>
    <t>Komputer uczniowski szt.14</t>
  </si>
  <si>
    <t>Komputer z nagrywarką</t>
  </si>
  <si>
    <t>Komputer stanowisko multimed szt.4</t>
  </si>
  <si>
    <t>Skaner  szt. 2</t>
  </si>
  <si>
    <t>Drukarka laserowa HP szt.2</t>
  </si>
  <si>
    <t>Monitor LCD ASUS szt.20</t>
  </si>
  <si>
    <t>Przełącznik sieciowy</t>
  </si>
  <si>
    <t>Krosownica 48 portowa</t>
  </si>
  <si>
    <t>Szafka BELMA</t>
  </si>
  <si>
    <t>Nagrywarka DVD</t>
  </si>
  <si>
    <t>Monitor ACER</t>
  </si>
  <si>
    <t>Komputer dla czytelnika szt. 4</t>
  </si>
  <si>
    <t>Monitor LCD szt.4</t>
  </si>
  <si>
    <t>Krosownica</t>
  </si>
  <si>
    <t>Drukarka HP</t>
  </si>
  <si>
    <t>Mini wieża</t>
  </si>
  <si>
    <t>Radiomagnetofon szt. 5</t>
  </si>
  <si>
    <t>Odtwarzacz DVD szt.3</t>
  </si>
  <si>
    <t>Telewizor SHARP</t>
  </si>
  <si>
    <t>Telewizor SAMSUNG szt. 2</t>
  </si>
  <si>
    <t>32.</t>
  </si>
  <si>
    <t>33.</t>
  </si>
  <si>
    <t>34.</t>
  </si>
  <si>
    <t>35.</t>
  </si>
  <si>
    <t>36.</t>
  </si>
  <si>
    <t>Kamera + statyw</t>
  </si>
  <si>
    <t>Projektor EPS</t>
  </si>
  <si>
    <t>Monitor IIYAMA PROLITE</t>
  </si>
  <si>
    <t>Wyposażenie medyczne, wartość wliczona w wartość pojazdu</t>
  </si>
  <si>
    <t>Pracownia komputerowa z EFS:</t>
  </si>
  <si>
    <t>Zespół Poradni Psychologiczno-Pedagogicznych w Błoniu, Blizne Jasińskiego i Dziekanowie Leśnym:</t>
  </si>
  <si>
    <t>Powiatowy Urząd Pracy  Błonie ul.Grodziska 15</t>
  </si>
  <si>
    <t>AC</t>
  </si>
  <si>
    <t>Rok</t>
  </si>
  <si>
    <t>Liczba szkód</t>
  </si>
  <si>
    <t>Suma wypłaconych odszkodowań</t>
  </si>
  <si>
    <t>Rodzaj ubezpieczenia</t>
  </si>
  <si>
    <t>Rezerwy</t>
  </si>
  <si>
    <t>Kradzież</t>
  </si>
  <si>
    <t>OC</t>
  </si>
  <si>
    <t>OC Komunikacyjne</t>
  </si>
  <si>
    <t>Ogień</t>
  </si>
  <si>
    <t>OC komunikacyjne</t>
  </si>
  <si>
    <t>mieszkanie chronione PCPR</t>
  </si>
  <si>
    <t>mieszkanie chronione PCPR - sprzęt stacjonarny</t>
  </si>
  <si>
    <t>telefon Panasonic</t>
  </si>
  <si>
    <t>telewizor LCD 22</t>
  </si>
  <si>
    <t>mikrowieża CD/MP3</t>
  </si>
  <si>
    <t>Budynek KP PSP</t>
  </si>
  <si>
    <t>1a</t>
  </si>
  <si>
    <t>część odebrana i uzytkowana</t>
  </si>
  <si>
    <t>1b</t>
  </si>
  <si>
    <t>część użytkowana , nieodebrana, poniesione nakłady</t>
  </si>
  <si>
    <t>Boisko przy Szkole Ponadgimnazjalnej</t>
  </si>
  <si>
    <t>Numer drogi</t>
  </si>
  <si>
    <t>Nazwa drogi</t>
  </si>
  <si>
    <t>Od węzła</t>
  </si>
  <si>
    <t>Do węzła</t>
  </si>
  <si>
    <t>Długość [m]</t>
  </si>
  <si>
    <t>Kategoria drogi</t>
  </si>
  <si>
    <t>2420W</t>
  </si>
  <si>
    <t>Dziekanów Nowy - Kiełpin - Łomianki</t>
  </si>
  <si>
    <t>3255022</t>
  </si>
  <si>
    <t>3256010</t>
  </si>
  <si>
    <t>P</t>
  </si>
  <si>
    <t>Łomianki - obszar wiejski</t>
  </si>
  <si>
    <t>3256011</t>
  </si>
  <si>
    <t>Łomianki - miasto</t>
  </si>
  <si>
    <t>3256009</t>
  </si>
  <si>
    <t>3355001</t>
  </si>
  <si>
    <t>3805W</t>
  </si>
  <si>
    <t>od granicy powiatu Budki Żelazowskie - Strojec - Wola Pasikońska - do drogi 580</t>
  </si>
  <si>
    <t>3351013</t>
  </si>
  <si>
    <t>3351016</t>
  </si>
  <si>
    <t>Kampinos</t>
  </si>
  <si>
    <t>3351014</t>
  </si>
  <si>
    <t>3351017</t>
  </si>
  <si>
    <t>3351012</t>
  </si>
  <si>
    <t>3352007</t>
  </si>
  <si>
    <t>4101W</t>
  </si>
  <si>
    <t>Błonie - Stare Raszczyce - Konstantów</t>
  </si>
  <si>
    <t>3453008</t>
  </si>
  <si>
    <t>3453033</t>
  </si>
  <si>
    <t>Błonie - miasto</t>
  </si>
  <si>
    <t>3453034</t>
  </si>
  <si>
    <t>Błonie - obszar wiejski</t>
  </si>
  <si>
    <t>3453007</t>
  </si>
  <si>
    <t>3553003</t>
  </si>
  <si>
    <t>4102W</t>
  </si>
  <si>
    <t>Bieniewice - Stare Raszczyce - Rodnice - Żukówka</t>
  </si>
  <si>
    <t>3453025</t>
  </si>
  <si>
    <t>3453026</t>
  </si>
  <si>
    <t>3453009</t>
  </si>
  <si>
    <t>3453027</t>
  </si>
  <si>
    <t>3554017</t>
  </si>
  <si>
    <t>4103W</t>
  </si>
  <si>
    <t>Faszczyce Stare - Faszczyce Nowe</t>
  </si>
  <si>
    <t>3553010</t>
  </si>
  <si>
    <t>4104W</t>
  </si>
  <si>
    <t>Bieniewice - Dąbrówka</t>
  </si>
  <si>
    <t>3453029</t>
  </si>
  <si>
    <t>3453028</t>
  </si>
  <si>
    <t>4105W</t>
  </si>
  <si>
    <t>Bramki - Boża Wola</t>
  </si>
  <si>
    <t>3453022</t>
  </si>
  <si>
    <t>3453030</t>
  </si>
  <si>
    <t>4106W</t>
  </si>
  <si>
    <t>Bieniewo Parcele - Bieniewo Wieś</t>
  </si>
  <si>
    <t>3452015</t>
  </si>
  <si>
    <t>3452014</t>
  </si>
  <si>
    <t>4107W</t>
  </si>
  <si>
    <t>Błonie - Bieniewice - Dąbrówka</t>
  </si>
  <si>
    <t>3453020</t>
  </si>
  <si>
    <t>3453059</t>
  </si>
  <si>
    <t>3453015</t>
  </si>
  <si>
    <t>4108W</t>
  </si>
  <si>
    <t>Błonie - Mielęcin</t>
  </si>
  <si>
    <t>3453001</t>
  </si>
  <si>
    <t>3453024</t>
  </si>
  <si>
    <t>3454036</t>
  </si>
  <si>
    <t>4109W</t>
  </si>
  <si>
    <t>Wąsy - Białutki - do drogi nr 579</t>
  </si>
  <si>
    <t>3454020</t>
  </si>
  <si>
    <t>3454007</t>
  </si>
  <si>
    <t>Leszno</t>
  </si>
  <si>
    <t>3453010</t>
  </si>
  <si>
    <t>3453032</t>
  </si>
  <si>
    <t>4110W</t>
  </si>
  <si>
    <t>Zaborówek - Wąsy - Kopytków</t>
  </si>
  <si>
    <t>3354010</t>
  </si>
  <si>
    <t>3454018</t>
  </si>
  <si>
    <t>3454010</t>
  </si>
  <si>
    <t>3454019</t>
  </si>
  <si>
    <t>4111W</t>
  </si>
  <si>
    <t>Zaborów - Wólka</t>
  </si>
  <si>
    <t>3354001</t>
  </si>
  <si>
    <t>3354005</t>
  </si>
  <si>
    <t>4112W</t>
  </si>
  <si>
    <t>Wyględy-Wólka</t>
  </si>
  <si>
    <t>3354006</t>
  </si>
  <si>
    <t>3354007</t>
  </si>
  <si>
    <t>3354009</t>
  </si>
  <si>
    <t>Stare Babice</t>
  </si>
  <si>
    <t>4113W</t>
  </si>
  <si>
    <t>od drogi nr 579 -  Wawrzyszew - Gawartowa Wola</t>
  </si>
  <si>
    <t>3453019</t>
  </si>
  <si>
    <t>3453018</t>
  </si>
  <si>
    <t>3453013</t>
  </si>
  <si>
    <t>4114W</t>
  </si>
  <si>
    <t>Gawartowa Wola - Trzciniec - Krubice</t>
  </si>
  <si>
    <t>3453005</t>
  </si>
  <si>
    <t>3452013</t>
  </si>
  <si>
    <t>3452018</t>
  </si>
  <si>
    <t>4115W</t>
  </si>
  <si>
    <t>Bramki Ludne - Nowy Łuszczewek - Czarnów - Grądy</t>
  </si>
  <si>
    <t>3453006</t>
  </si>
  <si>
    <t>3453035</t>
  </si>
  <si>
    <t>3453017</t>
  </si>
  <si>
    <t>3453012</t>
  </si>
  <si>
    <t>3353004</t>
  </si>
  <si>
    <t>4116W</t>
  </si>
  <si>
    <t>Wilkowa Wieś - Czarnów</t>
  </si>
  <si>
    <t>3353006</t>
  </si>
  <si>
    <t>4117W</t>
  </si>
  <si>
    <t>Pruszków Konotopa - Warszawa (Gołąbki)</t>
  </si>
  <si>
    <t>3455043</t>
  </si>
  <si>
    <t>3455022</t>
  </si>
  <si>
    <t>Ożarów Maz. - obszar wiejski</t>
  </si>
  <si>
    <t>3455021</t>
  </si>
  <si>
    <t>3455028</t>
  </si>
  <si>
    <t>4118W</t>
  </si>
  <si>
    <t>Bronisze - Piastów</t>
  </si>
  <si>
    <t>3455024</t>
  </si>
  <si>
    <t>3455059</t>
  </si>
  <si>
    <t>4119W</t>
  </si>
  <si>
    <t>Umiastów - Macierzysz - do granicy gminy</t>
  </si>
  <si>
    <t>3455031</t>
  </si>
  <si>
    <t>3455009</t>
  </si>
  <si>
    <t>3455020</t>
  </si>
  <si>
    <t>3455007</t>
  </si>
  <si>
    <t>3455038</t>
  </si>
  <si>
    <t>4120W</t>
  </si>
  <si>
    <t>Wąsy - Pogroszew - Umiastów</t>
  </si>
  <si>
    <t>3454006</t>
  </si>
  <si>
    <t>3454017</t>
  </si>
  <si>
    <t>3454024</t>
  </si>
  <si>
    <t>3455016</t>
  </si>
  <si>
    <t>4121W</t>
  </si>
  <si>
    <t>droga nr 580 - Pogroszew - droga nr 2</t>
  </si>
  <si>
    <t>3354003</t>
  </si>
  <si>
    <t>3454115</t>
  </si>
  <si>
    <t>3454011</t>
  </si>
  <si>
    <t>4122W</t>
  </si>
  <si>
    <t>Ożarów Mazowiecki - Strzykuły - Zielonki (droga nr 580)</t>
  </si>
  <si>
    <t>3455005</t>
  </si>
  <si>
    <t>3455013</t>
  </si>
  <si>
    <t>Ożarów Maz. - miasto</t>
  </si>
  <si>
    <t>3455012</t>
  </si>
  <si>
    <t>3355008</t>
  </si>
  <si>
    <t>4123W</t>
  </si>
  <si>
    <t>Myszczyn - Borzęcin Duży</t>
  </si>
  <si>
    <t>3454008</t>
  </si>
  <si>
    <t>3454012</t>
  </si>
  <si>
    <t>3354011</t>
  </si>
  <si>
    <t>4124W</t>
  </si>
  <si>
    <t>Borzęcin Duży - Mariew</t>
  </si>
  <si>
    <t>3354008</t>
  </si>
  <si>
    <t>3354004</t>
  </si>
  <si>
    <t>4125W</t>
  </si>
  <si>
    <t>Lipków - Zielonki Wieś</t>
  </si>
  <si>
    <t>3355021</t>
  </si>
  <si>
    <t>3355003</t>
  </si>
  <si>
    <t>4126W</t>
  </si>
  <si>
    <t>Izabelin - Lipków - Stare Babice</t>
  </si>
  <si>
    <t>3355077</t>
  </si>
  <si>
    <t>3355231</t>
  </si>
  <si>
    <t>Izabelin</t>
  </si>
  <si>
    <t>3355012</t>
  </si>
  <si>
    <t>3355004</t>
  </si>
  <si>
    <t>3455001</t>
  </si>
  <si>
    <t>4128W</t>
  </si>
  <si>
    <t>Izabelin - do drogi (Izabelin - Stare Babice)</t>
  </si>
  <si>
    <t>3355153</t>
  </si>
  <si>
    <t>3355002</t>
  </si>
  <si>
    <t>4129W</t>
  </si>
  <si>
    <t>Nowe Babice - Wieruchów - Bronisze</t>
  </si>
  <si>
    <t>3455004</t>
  </si>
  <si>
    <t>3455011</t>
  </si>
  <si>
    <t>3455041</t>
  </si>
  <si>
    <t>4130W</t>
  </si>
  <si>
    <t>Truskaw - Mościska (do drogi nr 898)</t>
  </si>
  <si>
    <t>3355014</t>
  </si>
  <si>
    <t>3355084</t>
  </si>
  <si>
    <t>3355019</t>
  </si>
  <si>
    <t>4131W</t>
  </si>
  <si>
    <t>Krubice - Zawady - Łazy</t>
  </si>
  <si>
    <t>3352002</t>
  </si>
  <si>
    <t>4132W</t>
  </si>
  <si>
    <t>Kampinos - Krubice - Paprotnia</t>
  </si>
  <si>
    <t>3352001</t>
  </si>
  <si>
    <t>3452016</t>
  </si>
  <si>
    <t>4133W</t>
  </si>
  <si>
    <t>Strzyżew - Szczytno - Chrzczany - Skotniki</t>
  </si>
  <si>
    <t>3351008</t>
  </si>
  <si>
    <t>3451010</t>
  </si>
  <si>
    <t>4134W</t>
  </si>
  <si>
    <t>Kampinos - Górki - Dąbrówka - do drogi nr 579</t>
  </si>
  <si>
    <t>3352004</t>
  </si>
  <si>
    <t>3352003</t>
  </si>
  <si>
    <t>4136W</t>
  </si>
  <si>
    <t>Izabelin ( ul. Trenów )</t>
  </si>
  <si>
    <t>3356026</t>
  </si>
  <si>
    <t>3356032</t>
  </si>
  <si>
    <t>4137W</t>
  </si>
  <si>
    <t>Macierzysz (ul. Wojska Polskiego)</t>
  </si>
  <si>
    <t>3455008</t>
  </si>
  <si>
    <t>4138W</t>
  </si>
  <si>
    <t>od ul. Kampinowskiej w gm. Bielany - Estrady - Radiowa - do granicy Bemowo</t>
  </si>
  <si>
    <t>3356002</t>
  </si>
  <si>
    <t>3356012</t>
  </si>
  <si>
    <t>4139W</t>
  </si>
  <si>
    <t>droga do Sierakowa - od drogi (Warszawa (Radiowo) - Truskaw) ul. Sierakowska</t>
  </si>
  <si>
    <t>3355340</t>
  </si>
  <si>
    <t>km</t>
  </si>
  <si>
    <t xml:space="preserve">przeznaczenie budynku/ budowli </t>
  </si>
  <si>
    <t>czy budynek jest użytkowany? (TAK/NIE)</t>
  </si>
  <si>
    <t>rok budowy</t>
  </si>
  <si>
    <t>zabezpieczenia
(znane zabiezpieczenia p-poż i przeciw kradzieżowe)                                      (2)</t>
  </si>
  <si>
    <t>lokalizacja (adres)</t>
  </si>
  <si>
    <t>powierzchnia użytkowa (w m²)</t>
  </si>
  <si>
    <r>
      <t>powierzchnia zabudowy (w m²</t>
    </r>
    <r>
      <rPr>
        <b/>
        <sz val="6"/>
        <rFont val="Times New Roman"/>
        <family val="1"/>
        <charset val="238"/>
      </rPr>
      <t>)</t>
    </r>
  </si>
  <si>
    <r>
      <t>kubatura (w m³</t>
    </r>
    <r>
      <rPr>
        <b/>
        <sz val="6"/>
        <rFont val="Times New Roman"/>
        <family val="1"/>
        <charset val="238"/>
      </rPr>
      <t>)</t>
    </r>
  </si>
  <si>
    <t>ilość kondygnacji</t>
  </si>
  <si>
    <t>czy budynek jest podpiwniczony?</t>
  </si>
  <si>
    <t>czy znajdują się w nim instalacje sanitarne? (TAK/NIE)</t>
  </si>
  <si>
    <t>czy jest wyposażony w windę? (TAK/NIE)</t>
  </si>
  <si>
    <t>Rodzaj materiałów budowlanych, z jakich wykonano budynek</t>
  </si>
  <si>
    <t>mury</t>
  </si>
  <si>
    <t>stropy</t>
  </si>
  <si>
    <t>dach (konstrukcja i pokrycie)</t>
  </si>
  <si>
    <t>prowadzenie zajęć edukacyjnych</t>
  </si>
  <si>
    <t>gaśnica, hydrant, dozór calodobowy pracowniczy i agencji ochrony, alarmy</t>
  </si>
  <si>
    <t>częściowo</t>
  </si>
  <si>
    <t>Tak</t>
  </si>
  <si>
    <t>Nie</t>
  </si>
  <si>
    <t>żelbeton</t>
  </si>
  <si>
    <t>papa</t>
  </si>
  <si>
    <t>żelbeton, cegła</t>
  </si>
  <si>
    <t>1970-1972</t>
  </si>
  <si>
    <t>Kraty, instalacja alarmowa, monitoring antywłamaniowy, gaśnice sztuk 6</t>
  </si>
  <si>
    <t>Ożarów Mazowiecki, ul. Poznańska 300</t>
  </si>
  <si>
    <t>Kontener biurowy (połączenie z budynkiem biurowo garażowym)</t>
  </si>
  <si>
    <t>Instalacja alamowa, monitoring antywłamaniowy</t>
  </si>
  <si>
    <t>konstrukacja stalowa w płycie warstwowej</t>
  </si>
  <si>
    <t xml:space="preserve">Drogi, chodniki, ronda, mosty </t>
  </si>
  <si>
    <t>POWIAT WARSZAWSKI ZACHODNI</t>
  </si>
  <si>
    <t>Szkoła</t>
  </si>
  <si>
    <t>monitoring</t>
  </si>
  <si>
    <t>Ożarów Mazowiecki
ul. Poznańska  129/131</t>
  </si>
  <si>
    <t>świadczenie usług i bytowych i opiekuńczych</t>
  </si>
  <si>
    <t>sygnał przekazywany do stacji monitorowania NOMA 2 w Warszawie, dozór pracowniczy</t>
  </si>
  <si>
    <t>05-870Błonie, Bramki ul.Północna 18</t>
  </si>
  <si>
    <t>4 kondygnacje</t>
  </si>
  <si>
    <t>cegła ceramiczna</t>
  </si>
  <si>
    <t>żelbetonowe</t>
  </si>
  <si>
    <t>więźba drewniana , blacha falista</t>
  </si>
  <si>
    <t>świadczenie usług bytowych i opiekuńczych</t>
  </si>
  <si>
    <t>, sygnał przekazywany do stacji monitorowania NOMA2 w Warszawie , dozór pracowniczy</t>
  </si>
  <si>
    <t>2 kondygnacje</t>
  </si>
  <si>
    <t>więżba drewniana, blacha falista</t>
  </si>
  <si>
    <t>gasnice proszkowe 4 szt</t>
  </si>
  <si>
    <t xml:space="preserve">żelbetonowe                </t>
  </si>
  <si>
    <t>więźba drewniana , blachodachówka</t>
  </si>
  <si>
    <t>gaśnica proszkowa 1 szt.</t>
  </si>
  <si>
    <t>Świadczenie usług bytowych, opiekuńczych</t>
  </si>
  <si>
    <t>Gaśnice gp-6X-abc - 21 szt.</t>
  </si>
  <si>
    <t>Sadowa ul. Jagodowa 2                           05-092 Łomianki</t>
  </si>
  <si>
    <t>nadz.-4,podz.-1</t>
  </si>
  <si>
    <t>gazobeton</t>
  </si>
  <si>
    <t>żelbetonowy</t>
  </si>
  <si>
    <t>stalow.,blachodach</t>
  </si>
  <si>
    <t>Hydranty wew. - 12 szt.</t>
  </si>
  <si>
    <t>Sadowa ul. Jagodowa 2                         05-092 Łomianki</t>
  </si>
  <si>
    <t>żelbetowe,monol.</t>
  </si>
  <si>
    <t>żelbetowyTERVIA</t>
  </si>
  <si>
    <t>Hydranty zewn. - 2 szt.</t>
  </si>
  <si>
    <t>żelbetowy</t>
  </si>
  <si>
    <t>System p. poż. POLON ALFA 4200</t>
  </si>
  <si>
    <t>System przekazywany jest lokalnie oraz do NOMY 2</t>
  </si>
  <si>
    <t>Sadowa ul. Jagodowa 2                              05-092 Łomianki</t>
  </si>
  <si>
    <t xml:space="preserve">System przeciw włamaniowy </t>
  </si>
  <si>
    <t>Ochrona SOLID - SECURITY</t>
  </si>
  <si>
    <t>Sadowa ul. Jagodowa 2                                05-092 Łomianki</t>
  </si>
  <si>
    <t>Sadowa ul. Jagodowa 2                          05-092 Łomianki</t>
  </si>
  <si>
    <t>cegła ceramiczn.</t>
  </si>
  <si>
    <t>gęstożebrowane            34,0cm  TERIVA III</t>
  </si>
  <si>
    <t>wiążba dachowa   drewniana,  blachodachówka</t>
  </si>
  <si>
    <t>szkolnictwo</t>
  </si>
  <si>
    <t>gaśnice proszkowe szt 10, monitoring</t>
  </si>
  <si>
    <t>Leszno, ul.Sochaczewska4</t>
  </si>
  <si>
    <t>1800 m2</t>
  </si>
  <si>
    <t>gaśnice proszkowe szt 55, monitoring</t>
  </si>
  <si>
    <t>j.w.</t>
  </si>
  <si>
    <t>800 m2</t>
  </si>
  <si>
    <t>420 m2</t>
  </si>
  <si>
    <t>gaśnice proszkowe szt 4, monitoring</t>
  </si>
  <si>
    <t>350 m2</t>
  </si>
  <si>
    <t>gaśnice proszkowe szt 12, monitoring</t>
  </si>
  <si>
    <t>2300 m2</t>
  </si>
  <si>
    <t>kolonie</t>
  </si>
  <si>
    <t>okres wakacyjny</t>
  </si>
  <si>
    <t>gaśnica proszkowa szt 1, dozór pracowniczy 8 godzin, hydrant</t>
  </si>
  <si>
    <t>Osrodek Rehabilit.-Wypocz.Zdwórz</t>
  </si>
  <si>
    <t>61 m2</t>
  </si>
  <si>
    <t>gaśnica pianowa szt 1, dozorca</t>
  </si>
  <si>
    <t>56 m2</t>
  </si>
  <si>
    <t>gaśnica pianowa szt 2, dozór pracowniczy 8 godzin</t>
  </si>
  <si>
    <t>96 m2</t>
  </si>
  <si>
    <t>gaśnice proszkowe szt 2, dzorca</t>
  </si>
  <si>
    <t>66 m2</t>
  </si>
  <si>
    <t>gaśnice pianowa i proszkowa , dozór pracown. 8 godzin</t>
  </si>
  <si>
    <t>30 m2</t>
  </si>
  <si>
    <t>60 m2</t>
  </si>
  <si>
    <t>111 m2</t>
  </si>
  <si>
    <t>20 m2</t>
  </si>
  <si>
    <t>50 m2</t>
  </si>
  <si>
    <t>28,5 m2</t>
  </si>
  <si>
    <t>dozorca</t>
  </si>
  <si>
    <t>14 m2</t>
  </si>
  <si>
    <t>ogr.terenu-12 tys.m2</t>
  </si>
  <si>
    <t>24 m2</t>
  </si>
  <si>
    <t>teren 12 tys.m2</t>
  </si>
  <si>
    <t>dług.450m</t>
  </si>
  <si>
    <t>46 m2</t>
  </si>
  <si>
    <t xml:space="preserve">dozorca </t>
  </si>
  <si>
    <t>1 Zdwórz, 2-Julinek</t>
  </si>
  <si>
    <t>Leszno,ul.Sochaczewska4, Julinek 6</t>
  </si>
  <si>
    <t>5 budynków</t>
  </si>
  <si>
    <t>internat</t>
  </si>
  <si>
    <t>gaśnice proszkowe szt 3, hydrant,monitoring</t>
  </si>
  <si>
    <t>Julinek 6</t>
  </si>
  <si>
    <t>1900 m2</t>
  </si>
  <si>
    <t>stajnia</t>
  </si>
  <si>
    <t>150 m2</t>
  </si>
  <si>
    <t>gaśnica proszkowa szt 3</t>
  </si>
  <si>
    <t xml:space="preserve">gaśnice proszkowe szt 4, </t>
  </si>
  <si>
    <t>2700 m2</t>
  </si>
  <si>
    <t>gaśnice proszkowe, 
hydranty</t>
  </si>
  <si>
    <t>1206,42 m2</t>
  </si>
  <si>
    <t>5 sztuk</t>
  </si>
  <si>
    <t>budynek hali sportowej</t>
  </si>
  <si>
    <t>1 sztuka</t>
  </si>
  <si>
    <t>mieszkanie chronione</t>
  </si>
  <si>
    <t>1975 r.</t>
  </si>
  <si>
    <t>Drzwi antywłamaniowe</t>
  </si>
  <si>
    <t>ul.Piłsudskiego 6 m.40 05-870 Błonie</t>
  </si>
  <si>
    <t>32,04 m2</t>
  </si>
  <si>
    <t>jedna</t>
  </si>
  <si>
    <t>płyty betonowe</t>
  </si>
  <si>
    <t>betonowe</t>
  </si>
  <si>
    <t>konstrukcja</t>
  </si>
  <si>
    <t>czujki alarmowe, ogrodzenie</t>
  </si>
  <si>
    <t>2300 (całość z parterem)</t>
  </si>
  <si>
    <t>porotech (pustak)</t>
  </si>
  <si>
    <t>konstrukcja stalowa, kryty papą</t>
  </si>
  <si>
    <t>Błonie Lesznowska</t>
  </si>
  <si>
    <t>701 m2 (parter)</t>
  </si>
  <si>
    <t>biuro</t>
  </si>
  <si>
    <t>kraty ,czujki alarmowe,ochrona fizyczna, hydranty ppoż. gaśnice</t>
  </si>
  <si>
    <t>Ożarów Mazowiecki, Poznańska</t>
  </si>
  <si>
    <t>3523,51 m2</t>
  </si>
  <si>
    <t>2, 3</t>
  </si>
  <si>
    <t>częściowo podpiwniczony</t>
  </si>
  <si>
    <t>żelbet, cegła, pustak</t>
  </si>
  <si>
    <t>z płyt prefabrykowanych typu Żerań</t>
  </si>
  <si>
    <t>stropoadch, papa termozgrzewalna</t>
  </si>
  <si>
    <t>szkoła</t>
  </si>
  <si>
    <t>2880 m2</t>
  </si>
  <si>
    <t>stropodach, papa termozgrzewalna</t>
  </si>
  <si>
    <t>Ozarów  Poznańska</t>
  </si>
  <si>
    <t>79 m2</t>
  </si>
  <si>
    <t>wyłączony z eksploatacji - do remontu</t>
  </si>
  <si>
    <t>w części kraty lub czujki alarmowe,w pozostałych  gaśnice</t>
  </si>
  <si>
    <t>1564 m2</t>
  </si>
  <si>
    <t>zadanie inwestycyjne; nakłady poniesione do dnia 31.08.2010.</t>
  </si>
  <si>
    <t>rozpoczęte w 2008 roku</t>
  </si>
  <si>
    <t>Ożarów Mazowiecki,  Poznańska</t>
  </si>
  <si>
    <t>832 m2</t>
  </si>
  <si>
    <t>Zg. Z umową  Nr 1/2004 Majatek sfinansowany ze środków budżetowych ubezpiecza Stowarzyszenie</t>
  </si>
  <si>
    <t>Łubiec</t>
  </si>
  <si>
    <t>zadanie częsciowo zrealizowano w 2007roku, obecnie trwają uzgodnienia; prawdopodobny termin zakończenia 2011r.</t>
  </si>
  <si>
    <t xml:space="preserve"> zadanie rozpoczęto w 2007 roku</t>
  </si>
  <si>
    <t>Teren Powiatu Warszawskiego Zachodniego</t>
  </si>
  <si>
    <t>Ciągi pieszo - jezdne parkingów z oświetleniem</t>
  </si>
  <si>
    <t>11760 m2</t>
  </si>
  <si>
    <t>Infrastruktura techniczna w obrębie budynku biurowego</t>
  </si>
  <si>
    <t>10700 m2</t>
  </si>
  <si>
    <t>teren sportowy</t>
  </si>
  <si>
    <t>1.Starostwo Powiatowe</t>
  </si>
  <si>
    <t>2. Zespół Szkół Ogrodniczych i Spożywczych</t>
  </si>
  <si>
    <t>Budynek parterowy szkolny</t>
  </si>
  <si>
    <t>edukacja młodzieży</t>
  </si>
  <si>
    <t>INSTALACJA ALARMOWA MONITOROWANA PRZEZ FIRMĘ SNAJPER</t>
  </si>
  <si>
    <t>05-870 BŁONIE; UL. PIŁSUDSKIEGO 10A</t>
  </si>
  <si>
    <t>Garaże</t>
  </si>
  <si>
    <t>postój samochodów i sprzętu ogrodniczego</t>
  </si>
  <si>
    <t>Ogrodzenie</t>
  </si>
  <si>
    <t>ogrodzenie wokół działki</t>
  </si>
  <si>
    <t>Rodzaj Wartości</t>
  </si>
  <si>
    <t>Suma Ubezpieczenia</t>
  </si>
  <si>
    <t>WO</t>
  </si>
  <si>
    <t>KB</t>
  </si>
  <si>
    <t>biura, garaże , zaplecze socjalne, WARTOŚĆ Z PARTEREM</t>
  </si>
  <si>
    <t>Łącznie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</si>
</sst>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</numFmts>
  <fonts count="4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0"/>
      <name val="Verdana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Times New Roman"/>
      <family val="1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Czcionka tekstu podstawowego"/>
      <family val="2"/>
      <charset val="238"/>
    </font>
    <font>
      <b/>
      <sz val="9"/>
      <name val="Arial"/>
      <family val="2"/>
      <charset val="238"/>
    </font>
    <font>
      <b/>
      <sz val="11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sz val="10"/>
      <color indexed="8"/>
      <name val="Arial"/>
      <family val="2"/>
    </font>
    <font>
      <sz val="10"/>
      <name val="Times New Roman"/>
      <family val="1"/>
    </font>
    <font>
      <sz val="8"/>
      <color indexed="8"/>
      <name val="MS Sans Serif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0"/>
      <color indexed="8"/>
      <name val="Czcionka tekstu podstawowego"/>
      <charset val="238"/>
    </font>
    <font>
      <sz val="8"/>
      <color indexed="8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Times New Roman"/>
      <family val="1"/>
    </font>
    <font>
      <b/>
      <sz val="11"/>
      <color theme="1"/>
      <name val="Czcionka tekstu podstawowego"/>
      <family val="2"/>
      <charset val="238"/>
    </font>
    <font>
      <b/>
      <sz val="10"/>
      <name val="Arial Unicode MS"/>
      <family val="2"/>
      <charset val="238"/>
    </font>
    <font>
      <sz val="9"/>
      <name val="Arial Unicode MS"/>
      <family val="2"/>
      <charset val="238"/>
    </font>
    <font>
      <b/>
      <sz val="9"/>
      <name val="Arial Unicode MS"/>
      <family val="2"/>
      <charset val="238"/>
    </font>
    <font>
      <b/>
      <sz val="6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4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/>
    <xf numFmtId="0" fontId="3" fillId="0" borderId="0"/>
    <xf numFmtId="0" fontId="15" fillId="0" borderId="0"/>
    <xf numFmtId="0" fontId="27" fillId="0" borderId="0">
      <alignment vertical="center"/>
    </xf>
    <xf numFmtId="0" fontId="18" fillId="0" borderId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</cellStyleXfs>
  <cellXfs count="416">
    <xf numFmtId="0" fontId="0" fillId="0" borderId="0" xfId="0"/>
    <xf numFmtId="44" fontId="9" fillId="0" borderId="1" xfId="5" applyNumberFormat="1" applyFont="1" applyFill="1" applyBorder="1" applyAlignment="1">
      <alignment wrapText="1"/>
    </xf>
    <xf numFmtId="0" fontId="8" fillId="0" borderId="2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164" fontId="9" fillId="0" borderId="1" xfId="5" applyNumberFormat="1" applyFont="1" applyFill="1" applyBorder="1" applyAlignment="1">
      <alignment vertical="center" wrapText="1"/>
    </xf>
    <xf numFmtId="0" fontId="8" fillId="0" borderId="1" xfId="7" applyFont="1" applyFill="1" applyBorder="1" applyAlignment="1">
      <alignment vertical="center" wrapText="1"/>
    </xf>
    <xf numFmtId="4" fontId="8" fillId="0" borderId="1" xfId="7" applyNumberFormat="1" applyFont="1" applyFill="1" applyBorder="1" applyAlignment="1">
      <alignment vertical="center" wrapText="1"/>
    </xf>
    <xf numFmtId="0" fontId="14" fillId="0" borderId="1" xfId="7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12" fillId="0" borderId="6" xfId="7" applyFont="1" applyFill="1" applyBorder="1" applyAlignment="1">
      <alignment horizontal="center" vertical="center" wrapText="1"/>
    </xf>
    <xf numFmtId="0" fontId="14" fillId="0" borderId="6" xfId="7" applyFont="1" applyFill="1" applyBorder="1" applyAlignment="1">
      <alignment horizontal="right" vertical="center" wrapText="1"/>
    </xf>
    <xf numFmtId="0" fontId="14" fillId="0" borderId="1" xfId="7" applyFont="1" applyFill="1" applyBorder="1" applyAlignment="1">
      <alignment horizontal="right" vertical="center" wrapText="1"/>
    </xf>
    <xf numFmtId="0" fontId="3" fillId="0" borderId="1" xfId="7" applyFont="1" applyFill="1" applyBorder="1" applyAlignment="1">
      <alignment vertical="center" wrapText="1"/>
    </xf>
    <xf numFmtId="0" fontId="3" fillId="0" borderId="1" xfId="7" applyFont="1" applyFill="1" applyBorder="1"/>
    <xf numFmtId="0" fontId="3" fillId="0" borderId="1" xfId="7" applyFont="1" applyFill="1" applyBorder="1" applyAlignment="1">
      <alignment horizontal="left" vertical="center" wrapText="1"/>
    </xf>
    <xf numFmtId="0" fontId="3" fillId="0" borderId="2" xfId="7" applyFont="1" applyFill="1" applyBorder="1" applyAlignment="1">
      <alignment vertical="center" wrapText="1"/>
    </xf>
    <xf numFmtId="164" fontId="0" fillId="0" borderId="0" xfId="0" applyNumberFormat="1"/>
    <xf numFmtId="0" fontId="15" fillId="0" borderId="0" xfId="0" applyFont="1"/>
    <xf numFmtId="0" fontId="16" fillId="0" borderId="1" xfId="0" applyFont="1" applyBorder="1"/>
    <xf numFmtId="0" fontId="16" fillId="0" borderId="0" xfId="0" applyFont="1"/>
    <xf numFmtId="0" fontId="4" fillId="0" borderId="1" xfId="7" applyFont="1" applyFill="1" applyBorder="1" applyAlignment="1">
      <alignment horizontal="center" vertical="center" wrapText="1"/>
    </xf>
    <xf numFmtId="164" fontId="16" fillId="0" borderId="1" xfId="0" applyNumberFormat="1" applyFont="1" applyBorder="1"/>
    <xf numFmtId="0" fontId="4" fillId="0" borderId="2" xfId="7" applyFont="1" applyFill="1" applyBorder="1" applyAlignment="1">
      <alignment horizontal="center" vertical="center" wrapText="1"/>
    </xf>
    <xf numFmtId="0" fontId="4" fillId="0" borderId="8" xfId="7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3" fillId="0" borderId="9" xfId="7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3" fillId="0" borderId="1" xfId="7" applyFont="1" applyBorder="1"/>
    <xf numFmtId="0" fontId="3" fillId="0" borderId="6" xfId="7" applyFont="1" applyBorder="1" applyAlignment="1">
      <alignment horizontal="center" wrapText="1"/>
    </xf>
    <xf numFmtId="0" fontId="3" fillId="0" borderId="1" xfId="7" applyFont="1" applyFill="1" applyBorder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wrapText="1"/>
    </xf>
    <xf numFmtId="0" fontId="3" fillId="0" borderId="6" xfId="7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9" fillId="2" borderId="1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4" fontId="22" fillId="2" borderId="19" xfId="0" applyNumberFormat="1" applyFont="1" applyFill="1" applyBorder="1" applyAlignment="1">
      <alignment horizontal="right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4" fillId="0" borderId="1" xfId="7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3" fillId="0" borderId="0" xfId="0" applyNumberFormat="1" applyFont="1" applyFill="1"/>
    <xf numFmtId="4" fontId="3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27" fillId="0" borderId="6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3" fillId="0" borderId="2" xfId="5" applyFont="1" applyFill="1" applyBorder="1" applyAlignment="1">
      <alignment vertical="center" wrapText="1"/>
    </xf>
    <xf numFmtId="0" fontId="3" fillId="0" borderId="1" xfId="5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 wrapText="1"/>
    </xf>
    <xf numFmtId="164" fontId="29" fillId="0" borderId="1" xfId="0" applyNumberFormat="1" applyFont="1" applyBorder="1"/>
    <xf numFmtId="0" fontId="3" fillId="0" borderId="2" xfId="7" applyFill="1" applyBorder="1" applyAlignment="1">
      <alignment horizontal="center" vertical="center"/>
    </xf>
    <xf numFmtId="0" fontId="3" fillId="0" borderId="1" xfId="7" applyBorder="1"/>
    <xf numFmtId="0" fontId="3" fillId="0" borderId="1" xfId="7" applyBorder="1" applyAlignment="1">
      <alignment horizontal="center"/>
    </xf>
    <xf numFmtId="44" fontId="0" fillId="0" borderId="0" xfId="0" applyNumberFormat="1"/>
    <xf numFmtId="4" fontId="26" fillId="0" borderId="1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vertical="center"/>
    </xf>
    <xf numFmtId="0" fontId="12" fillId="0" borderId="1" xfId="14" quotePrefix="1" applyNumberFormat="1" applyFont="1" applyFill="1" applyBorder="1" applyAlignment="1">
      <alignment horizontal="right" vertical="center"/>
    </xf>
    <xf numFmtId="0" fontId="30" fillId="0" borderId="1" xfId="9" applyNumberFormat="1" applyFont="1" applyFill="1" applyBorder="1" applyAlignment="1" applyProtection="1">
      <alignment horizontal="left"/>
    </xf>
    <xf numFmtId="0" fontId="30" fillId="0" borderId="1" xfId="9" applyNumberFormat="1" applyFont="1" applyFill="1" applyBorder="1" applyAlignment="1" applyProtection="1">
      <alignment horizontal="left" wrapText="1"/>
    </xf>
    <xf numFmtId="2" fontId="30" fillId="0" borderId="1" xfId="9" applyNumberFormat="1" applyFont="1" applyFill="1" applyBorder="1" applyAlignment="1" applyProtection="1">
      <alignment horizontal="left"/>
    </xf>
    <xf numFmtId="0" fontId="30" fillId="0" borderId="1" xfId="7" applyNumberFormat="1" applyFont="1" applyFill="1" applyBorder="1" applyAlignment="1" applyProtection="1">
      <alignment horizontal="left"/>
    </xf>
    <xf numFmtId="0" fontId="30" fillId="0" borderId="1" xfId="7" applyNumberFormat="1" applyFont="1" applyFill="1" applyBorder="1" applyAlignment="1" applyProtection="1">
      <alignment horizontal="left" wrapText="1"/>
    </xf>
    <xf numFmtId="0" fontId="30" fillId="0" borderId="1" xfId="7" applyNumberFormat="1" applyFont="1" applyFill="1" applyBorder="1" applyAlignment="1" applyProtection="1">
      <alignment horizontal="left" vertical="center"/>
    </xf>
    <xf numFmtId="0" fontId="3" fillId="0" borderId="5" xfId="7" applyFont="1" applyFill="1" applyBorder="1" applyAlignment="1">
      <alignment vertical="center" wrapText="1"/>
    </xf>
    <xf numFmtId="0" fontId="3" fillId="0" borderId="1" xfId="7" applyFont="1" applyBorder="1" applyAlignment="1">
      <alignment horizontal="center"/>
    </xf>
    <xf numFmtId="0" fontId="7" fillId="0" borderId="1" xfId="6" applyFont="1" applyFill="1" applyBorder="1"/>
    <xf numFmtId="49" fontId="32" fillId="0" borderId="1" xfId="10" applyNumberFormat="1" applyFont="1" applyBorder="1" applyAlignment="1"/>
    <xf numFmtId="0" fontId="30" fillId="0" borderId="1" xfId="7" applyNumberFormat="1" applyFont="1" applyFill="1" applyBorder="1" applyAlignment="1" applyProtection="1">
      <alignment horizontal="center"/>
    </xf>
    <xf numFmtId="0" fontId="3" fillId="0" borderId="1" xfId="7" applyFill="1" applyBorder="1" applyAlignment="1">
      <alignment vertical="center"/>
    </xf>
    <xf numFmtId="0" fontId="20" fillId="0" borderId="2" xfId="7" applyFont="1" applyFill="1" applyBorder="1" applyAlignment="1">
      <alignment horizontal="center" vertical="center" wrapText="1"/>
    </xf>
    <xf numFmtId="14" fontId="3" fillId="0" borderId="1" xfId="7" applyNumberFormat="1" applyFont="1" applyFill="1" applyBorder="1" applyAlignment="1">
      <alignment horizontal="center" vertical="center" wrapText="1"/>
    </xf>
    <xf numFmtId="0" fontId="20" fillId="0" borderId="1" xfId="7" applyFont="1" applyFill="1" applyBorder="1" applyAlignment="1">
      <alignment vertical="center"/>
    </xf>
    <xf numFmtId="4" fontId="3" fillId="0" borderId="1" xfId="7" applyNumberFormat="1" applyFont="1" applyFill="1" applyBorder="1" applyAlignment="1">
      <alignment horizontal="center" vertical="center" wrapText="1"/>
    </xf>
    <xf numFmtId="16" fontId="20" fillId="0" borderId="2" xfId="7" applyNumberFormat="1" applyFont="1" applyFill="1" applyBorder="1" applyAlignment="1">
      <alignment horizontal="center" vertical="center" wrapText="1"/>
    </xf>
    <xf numFmtId="0" fontId="20" fillId="0" borderId="1" xfId="7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44" fontId="13" fillId="0" borderId="1" xfId="14" quotePrefix="1" applyFont="1" applyFill="1" applyBorder="1" applyAlignment="1">
      <alignment horizontal="right" vertical="center"/>
    </xf>
    <xf numFmtId="164" fontId="26" fillId="0" borderId="1" xfId="0" applyNumberFormat="1" applyFont="1" applyBorder="1"/>
    <xf numFmtId="0" fontId="34" fillId="0" borderId="0" xfId="0" applyFont="1" applyAlignment="1">
      <alignment horizontal="center"/>
    </xf>
    <xf numFmtId="44" fontId="34" fillId="0" borderId="0" xfId="0" applyNumberFormat="1" applyFont="1"/>
    <xf numFmtId="164" fontId="35" fillId="0" borderId="1" xfId="0" applyNumberFormat="1" applyFont="1" applyBorder="1"/>
    <xf numFmtId="0" fontId="22" fillId="0" borderId="1" xfId="0" applyFont="1" applyBorder="1" applyAlignment="1">
      <alignment horizontal="right"/>
    </xf>
    <xf numFmtId="4" fontId="36" fillId="0" borderId="1" xfId="0" applyNumberFormat="1" applyFont="1" applyFill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49" fontId="20" fillId="0" borderId="26" xfId="7" applyNumberFormat="1" applyFont="1" applyFill="1" applyBorder="1" applyAlignment="1">
      <alignment horizontal="center" vertical="center" wrapText="1"/>
    </xf>
    <xf numFmtId="4" fontId="3" fillId="5" borderId="2" xfId="7" applyNumberFormat="1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 wrapText="1"/>
    </xf>
    <xf numFmtId="4" fontId="22" fillId="5" borderId="15" xfId="0" applyNumberFormat="1" applyFont="1" applyFill="1" applyBorder="1" applyAlignment="1">
      <alignment horizontal="right" vertical="center" wrapText="1"/>
    </xf>
    <xf numFmtId="4" fontId="22" fillId="5" borderId="19" xfId="0" applyNumberFormat="1" applyFont="1" applyFill="1" applyBorder="1" applyAlignment="1">
      <alignment horizontal="right" vertical="center" wrapText="1"/>
    </xf>
    <xf numFmtId="4" fontId="22" fillId="5" borderId="19" xfId="0" applyNumberFormat="1" applyFont="1" applyFill="1" applyBorder="1" applyAlignment="1">
      <alignment horizontal="right" vertical="center"/>
    </xf>
    <xf numFmtId="43" fontId="3" fillId="5" borderId="2" xfId="7" applyNumberFormat="1" applyFont="1" applyFill="1" applyBorder="1" applyAlignment="1">
      <alignment horizontal="center" vertical="center" wrapText="1"/>
    </xf>
    <xf numFmtId="0" fontId="4" fillId="5" borderId="2" xfId="7" applyFont="1" applyFill="1" applyBorder="1" applyAlignment="1">
      <alignment horizontal="center" vertic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7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" xfId="7" applyFont="1" applyFill="1" applyBorder="1" applyAlignment="1">
      <alignment horizontal="center" vertical="center" wrapText="1"/>
    </xf>
    <xf numFmtId="44" fontId="1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2" fontId="2" fillId="0" borderId="0" xfId="5" applyNumberFormat="1" applyFont="1" applyFill="1" applyBorder="1" applyAlignment="1">
      <alignment vertical="center" wrapText="1"/>
    </xf>
    <xf numFmtId="0" fontId="2" fillId="0" borderId="1" xfId="7" applyFont="1" applyFill="1" applyBorder="1" applyAlignment="1">
      <alignment horizontal="center" vertical="center" wrapText="1"/>
    </xf>
    <xf numFmtId="4" fontId="21" fillId="5" borderId="19" xfId="0" applyNumberFormat="1" applyFont="1" applyFill="1" applyBorder="1" applyAlignment="1">
      <alignment horizontal="right" vertical="center"/>
    </xf>
    <xf numFmtId="0" fontId="3" fillId="0" borderId="2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44" fontId="14" fillId="0" borderId="1" xfId="14" applyNumberFormat="1" applyFont="1" applyFill="1" applyBorder="1" applyAlignment="1">
      <alignment horizontal="right" vertical="center" wrapText="1"/>
    </xf>
    <xf numFmtId="44" fontId="30" fillId="0" borderId="1" xfId="9" applyNumberFormat="1" applyFont="1" applyFill="1" applyBorder="1" applyAlignment="1" applyProtection="1">
      <alignment horizontal="right"/>
    </xf>
    <xf numFmtId="44" fontId="3" fillId="0" borderId="0" xfId="7" applyNumberFormat="1" applyFont="1" applyFill="1"/>
    <xf numFmtId="44" fontId="3" fillId="0" borderId="1" xfId="7" applyNumberFormat="1" applyFont="1" applyFill="1" applyBorder="1" applyAlignment="1">
      <alignment vertical="center" wrapText="1"/>
    </xf>
    <xf numFmtId="44" fontId="30" fillId="0" borderId="1" xfId="7" applyNumberFormat="1" applyFont="1" applyFill="1" applyBorder="1" applyAlignment="1" applyProtection="1">
      <alignment horizontal="right"/>
    </xf>
    <xf numFmtId="44" fontId="30" fillId="0" borderId="1" xfId="7" applyNumberFormat="1" applyFont="1" applyFill="1" applyBorder="1" applyAlignment="1" applyProtection="1">
      <alignment horizontal="right" vertical="center"/>
    </xf>
    <xf numFmtId="44" fontId="3" fillId="0" borderId="7" xfId="7" applyNumberFormat="1" applyFont="1" applyFill="1" applyBorder="1" applyAlignment="1">
      <alignment vertical="center" wrapText="1"/>
    </xf>
    <xf numFmtId="44" fontId="3" fillId="0" borderId="7" xfId="7" applyNumberFormat="1" applyFont="1" applyFill="1" applyBorder="1"/>
    <xf numFmtId="44" fontId="7" fillId="0" borderId="1" xfId="6" applyNumberFormat="1" applyFill="1" applyBorder="1" applyAlignment="1">
      <alignment horizontal="right"/>
    </xf>
    <xf numFmtId="44" fontId="7" fillId="0" borderId="1" xfId="6" applyNumberFormat="1" applyFont="1" applyFill="1" applyBorder="1" applyAlignment="1">
      <alignment horizontal="right"/>
    </xf>
    <xf numFmtId="44" fontId="3" fillId="0" borderId="1" xfId="7" applyNumberFormat="1" applyBorder="1"/>
    <xf numFmtId="44" fontId="32" fillId="0" borderId="1" xfId="10" applyNumberFormat="1" applyFont="1" applyBorder="1" applyAlignment="1"/>
    <xf numFmtId="44" fontId="3" fillId="0" borderId="1" xfId="7" applyNumberFormat="1" applyFont="1" applyFill="1" applyBorder="1" applyAlignment="1">
      <alignment horizontal="right" vertical="center" wrapText="1"/>
    </xf>
    <xf numFmtId="44" fontId="3" fillId="0" borderId="2" xfId="7" applyNumberFormat="1" applyFont="1" applyFill="1" applyBorder="1" applyAlignment="1">
      <alignment horizontal="right" vertical="center" wrapText="1"/>
    </xf>
    <xf numFmtId="44" fontId="3" fillId="0" borderId="1" xfId="0" applyNumberFormat="1" applyFont="1" applyFill="1" applyBorder="1" applyAlignment="1">
      <alignment vertical="center" wrapText="1"/>
    </xf>
    <xf numFmtId="44" fontId="14" fillId="0" borderId="6" xfId="14" applyNumberFormat="1" applyFont="1" applyFill="1" applyBorder="1" applyAlignment="1">
      <alignment horizontal="right" vertical="center" wrapText="1"/>
    </xf>
    <xf numFmtId="44" fontId="3" fillId="0" borderId="2" xfId="7" applyNumberFormat="1" applyFont="1" applyFill="1" applyBorder="1" applyAlignment="1">
      <alignment vertical="center" wrapText="1"/>
    </xf>
    <xf numFmtId="44" fontId="3" fillId="0" borderId="2" xfId="0" applyNumberFormat="1" applyFont="1" applyFill="1" applyBorder="1" applyAlignment="1">
      <alignment vertical="center" wrapText="1"/>
    </xf>
    <xf numFmtId="44" fontId="3" fillId="0" borderId="7" xfId="0" applyNumberFormat="1" applyFont="1" applyFill="1" applyBorder="1" applyAlignment="1">
      <alignment vertical="center" wrapText="1"/>
    </xf>
    <xf numFmtId="44" fontId="3" fillId="0" borderId="7" xfId="14" applyNumberFormat="1" applyFont="1" applyFill="1" applyBorder="1" applyAlignment="1">
      <alignment vertical="center" wrapText="1"/>
    </xf>
    <xf numFmtId="44" fontId="3" fillId="0" borderId="3" xfId="14" applyNumberFormat="1" applyFont="1" applyFill="1" applyBorder="1" applyAlignment="1">
      <alignment vertical="center" wrapText="1"/>
    </xf>
    <xf numFmtId="44" fontId="3" fillId="0" borderId="2" xfId="5" applyNumberFormat="1" applyFont="1" applyFill="1" applyBorder="1" applyAlignment="1">
      <alignment horizontal="right" vertical="center" wrapText="1"/>
    </xf>
    <xf numFmtId="44" fontId="3" fillId="0" borderId="1" xfId="5" applyNumberFormat="1" applyFont="1" applyFill="1" applyBorder="1" applyAlignment="1">
      <alignment horizontal="right" vertical="center" wrapText="1"/>
    </xf>
    <xf numFmtId="44" fontId="3" fillId="0" borderId="26" xfId="5" applyNumberFormat="1" applyFont="1" applyFill="1" applyBorder="1" applyAlignment="1">
      <alignment horizontal="right" vertical="center" wrapText="1"/>
    </xf>
    <xf numFmtId="44" fontId="3" fillId="2" borderId="7" xfId="14" applyNumberFormat="1" applyFont="1" applyFill="1" applyBorder="1" applyAlignment="1">
      <alignment vertical="center" wrapText="1"/>
    </xf>
    <xf numFmtId="44" fontId="4" fillId="0" borderId="1" xfId="14" applyNumberFormat="1" applyFont="1" applyFill="1" applyBorder="1" applyAlignment="1">
      <alignment horizontal="right" vertical="center" wrapText="1"/>
    </xf>
    <xf numFmtId="44" fontId="3" fillId="0" borderId="3" xfId="0" applyNumberFormat="1" applyFont="1" applyFill="1" applyBorder="1" applyAlignment="1">
      <alignment vertical="center" wrapText="1"/>
    </xf>
    <xf numFmtId="44" fontId="3" fillId="0" borderId="1" xfId="11" applyNumberFormat="1" applyFont="1" applyFill="1" applyBorder="1" applyAlignment="1">
      <alignment vertical="center" wrapText="1"/>
    </xf>
    <xf numFmtId="14" fontId="24" fillId="0" borderId="2" xfId="7" applyNumberFormat="1" applyFont="1" applyFill="1" applyBorder="1" applyAlignment="1">
      <alignment horizontal="center" vertical="center" wrapText="1"/>
    </xf>
    <xf numFmtId="49" fontId="24" fillId="0" borderId="2" xfId="7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4" fontId="27" fillId="0" borderId="1" xfId="0" applyNumberFormat="1" applyFont="1" applyFill="1" applyBorder="1" applyAlignment="1">
      <alignment horizontal="right" vertical="center" wrapText="1"/>
    </xf>
    <xf numFmtId="44" fontId="3" fillId="0" borderId="1" xfId="0" applyNumberFormat="1" applyFont="1" applyFill="1" applyBorder="1"/>
    <xf numFmtId="2" fontId="0" fillId="0" borderId="0" xfId="0" applyNumberFormat="1"/>
    <xf numFmtId="0" fontId="37" fillId="0" borderId="0" xfId="0" applyFont="1" applyAlignment="1">
      <alignment horizontal="center"/>
    </xf>
    <xf numFmtId="2" fontId="37" fillId="0" borderId="0" xfId="0" applyNumberFormat="1" applyFont="1"/>
    <xf numFmtId="0" fontId="37" fillId="0" borderId="0" xfId="0" applyFont="1" applyAlignment="1">
      <alignment vertical="center"/>
    </xf>
    <xf numFmtId="0" fontId="0" fillId="0" borderId="0" xfId="0" applyAlignment="1">
      <alignment vertical="center"/>
    </xf>
    <xf numFmtId="0" fontId="37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Border="1"/>
    <xf numFmtId="164" fontId="38" fillId="0" borderId="1" xfId="0" applyNumberFormat="1" applyFont="1" applyBorder="1"/>
    <xf numFmtId="0" fontId="14" fillId="0" borderId="1" xfId="7" applyFont="1" applyFill="1" applyBorder="1" applyAlignment="1">
      <alignment horizontal="left" vertical="center" wrapText="1"/>
    </xf>
    <xf numFmtId="0" fontId="12" fillId="0" borderId="1" xfId="7" applyFont="1" applyFill="1" applyBorder="1" applyAlignment="1">
      <alignment horizontal="left" vertical="center" wrapText="1"/>
    </xf>
    <xf numFmtId="44" fontId="12" fillId="0" borderId="1" xfId="14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/>
    <xf numFmtId="0" fontId="31" fillId="0" borderId="1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/>
    <xf numFmtId="0" fontId="9" fillId="0" borderId="1" xfId="5" applyFont="1" applyFill="1" applyBorder="1" applyAlignment="1">
      <alignment horizontal="center" vertical="center" wrapText="1"/>
    </xf>
    <xf numFmtId="164" fontId="9" fillId="0" borderId="2" xfId="5" applyNumberFormat="1" applyFont="1" applyFill="1" applyBorder="1" applyAlignment="1">
      <alignment horizontal="center" vertical="center" wrapText="1"/>
    </xf>
    <xf numFmtId="164" fontId="9" fillId="0" borderId="1" xfId="5" applyNumberFormat="1" applyFont="1" applyFill="1" applyBorder="1" applyAlignment="1">
      <alignment horizontal="center" vertical="center" wrapText="1"/>
    </xf>
    <xf numFmtId="0" fontId="41" fillId="8" borderId="40" xfId="0" applyNumberFormat="1" applyFont="1" applyFill="1" applyBorder="1" applyAlignment="1">
      <alignment horizontal="center" vertical="center" wrapText="1"/>
    </xf>
    <xf numFmtId="0" fontId="42" fillId="0" borderId="2" xfId="0" quotePrefix="1" applyNumberFormat="1" applyFont="1" applyBorder="1" applyAlignment="1">
      <alignment horizontal="right" vertical="center"/>
    </xf>
    <xf numFmtId="0" fontId="42" fillId="0" borderId="2" xfId="0" quotePrefix="1" applyNumberFormat="1" applyFont="1" applyBorder="1" applyAlignment="1">
      <alignment horizontal="center" vertical="center"/>
    </xf>
    <xf numFmtId="0" fontId="42" fillId="0" borderId="2" xfId="0" quotePrefix="1" applyNumberFormat="1" applyFont="1" applyBorder="1" applyAlignment="1">
      <alignment horizontal="left" vertical="center" wrapText="1"/>
    </xf>
    <xf numFmtId="3" fontId="42" fillId="0" borderId="2" xfId="0" quotePrefix="1" applyNumberFormat="1" applyFont="1" applyBorder="1" applyAlignment="1">
      <alignment horizontal="right" vertical="center"/>
    </xf>
    <xf numFmtId="0" fontId="42" fillId="0" borderId="2" xfId="0" quotePrefix="1" applyNumberFormat="1" applyFont="1" applyBorder="1" applyAlignment="1">
      <alignment horizontal="left" vertical="center"/>
    </xf>
    <xf numFmtId="0" fontId="42" fillId="0" borderId="1" xfId="0" quotePrefix="1" applyNumberFormat="1" applyFont="1" applyBorder="1" applyAlignment="1">
      <alignment horizontal="right" vertical="center"/>
    </xf>
    <xf numFmtId="0" fontId="42" fillId="0" borderId="1" xfId="0" quotePrefix="1" applyNumberFormat="1" applyFont="1" applyBorder="1" applyAlignment="1">
      <alignment horizontal="center" vertical="center"/>
    </xf>
    <xf numFmtId="0" fontId="42" fillId="0" borderId="1" xfId="0" quotePrefix="1" applyNumberFormat="1" applyFont="1" applyBorder="1" applyAlignment="1">
      <alignment horizontal="left" vertical="center" wrapText="1"/>
    </xf>
    <xf numFmtId="3" fontId="42" fillId="0" borderId="1" xfId="0" quotePrefix="1" applyNumberFormat="1" applyFont="1" applyBorder="1" applyAlignment="1">
      <alignment horizontal="right" vertical="center"/>
    </xf>
    <xf numFmtId="0" fontId="42" fillId="0" borderId="1" xfId="0" quotePrefix="1" applyNumberFormat="1" applyFont="1" applyBorder="1" applyAlignment="1">
      <alignment horizontal="left" vertical="center"/>
    </xf>
    <xf numFmtId="3" fontId="40" fillId="0" borderId="0" xfId="0" applyNumberFormat="1" applyFont="1"/>
    <xf numFmtId="0" fontId="43" fillId="0" borderId="26" xfId="0" applyNumberFormat="1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wrapText="1"/>
    </xf>
    <xf numFmtId="0" fontId="8" fillId="0" borderId="1" xfId="7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center"/>
    </xf>
    <xf numFmtId="0" fontId="45" fillId="0" borderId="3" xfId="5" applyFont="1" applyFill="1" applyBorder="1" applyAlignment="1">
      <alignment vertical="center" wrapText="1"/>
    </xf>
    <xf numFmtId="0" fontId="8" fillId="0" borderId="4" xfId="5" applyFont="1" applyFill="1" applyBorder="1" applyAlignment="1">
      <alignment vertical="center" wrapText="1"/>
    </xf>
    <xf numFmtId="0" fontId="8" fillId="0" borderId="4" xfId="5" applyFont="1" applyFill="1" applyBorder="1"/>
    <xf numFmtId="0" fontId="8" fillId="0" borderId="4" xfId="5" applyFont="1" applyFill="1" applyBorder="1" applyAlignment="1">
      <alignment wrapText="1"/>
    </xf>
    <xf numFmtId="0" fontId="8" fillId="0" borderId="5" xfId="5" applyFont="1" applyFill="1" applyBorder="1" applyAlignment="1">
      <alignment wrapText="1"/>
    </xf>
    <xf numFmtId="4" fontId="8" fillId="0" borderId="26" xfId="7" applyNumberFormat="1" applyFont="1" applyFill="1" applyBorder="1" applyAlignment="1">
      <alignment horizontal="center" vertical="center" wrapText="1"/>
    </xf>
    <xf numFmtId="0" fontId="2" fillId="0" borderId="2" xfId="0" applyFont="1" applyFill="1" applyBorder="1"/>
    <xf numFmtId="4" fontId="46" fillId="0" borderId="2" xfId="0" applyNumberFormat="1" applyFont="1" applyFill="1" applyBorder="1" applyAlignment="1">
      <alignment vertical="center" wrapText="1"/>
    </xf>
    <xf numFmtId="0" fontId="2" fillId="0" borderId="0" xfId="0" applyFont="1" applyFill="1"/>
    <xf numFmtId="0" fontId="4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22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4" fontId="46" fillId="0" borderId="23" xfId="0" applyNumberFormat="1" applyFont="1" applyFill="1" applyBorder="1" applyAlignment="1">
      <alignment vertical="center" wrapText="1"/>
    </xf>
    <xf numFmtId="0" fontId="2" fillId="0" borderId="23" xfId="0" applyFont="1" applyFill="1" applyBorder="1"/>
    <xf numFmtId="0" fontId="2" fillId="0" borderId="18" xfId="0" applyFont="1" applyFill="1" applyBorder="1" applyAlignment="1">
      <alignment vertical="center" wrapText="1"/>
    </xf>
    <xf numFmtId="4" fontId="46" fillId="0" borderId="1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46" fillId="0" borderId="30" xfId="0" applyFont="1" applyFill="1" applyBorder="1" applyAlignment="1">
      <alignment vertical="center" wrapText="1"/>
    </xf>
    <xf numFmtId="0" fontId="7" fillId="0" borderId="1" xfId="8" applyFont="1" applyFill="1" applyBorder="1" applyAlignment="1">
      <alignment horizontal="justify"/>
    </xf>
    <xf numFmtId="0" fontId="8" fillId="0" borderId="0" xfId="5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46" fillId="5" borderId="1" xfId="0" applyFont="1" applyFill="1" applyBorder="1" applyAlignment="1">
      <alignment vertical="center" wrapText="1"/>
    </xf>
    <xf numFmtId="0" fontId="2" fillId="5" borderId="1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0" xfId="0" applyFont="1" applyFill="1"/>
    <xf numFmtId="4" fontId="2" fillId="0" borderId="1" xfId="0" applyNumberFormat="1" applyFont="1" applyFill="1" applyBorder="1" applyAlignment="1">
      <alignment horizontal="center"/>
    </xf>
    <xf numFmtId="4" fontId="34" fillId="0" borderId="0" xfId="0" applyNumberFormat="1" applyFont="1" applyAlignment="1">
      <alignment horizont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4" fillId="0" borderId="1" xfId="0" applyNumberFormat="1" applyFont="1" applyBorder="1" applyAlignment="1">
      <alignment horizontal="center"/>
    </xf>
    <xf numFmtId="164" fontId="9" fillId="0" borderId="3" xfId="5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31" fillId="5" borderId="2" xfId="0" applyFont="1" applyFill="1" applyBorder="1" applyAlignment="1">
      <alignment vertical="center" wrapText="1"/>
    </xf>
    <xf numFmtId="0" fontId="31" fillId="5" borderId="1" xfId="0" applyFont="1" applyFill="1" applyBorder="1"/>
    <xf numFmtId="0" fontId="4" fillId="5" borderId="1" xfId="0" applyFont="1" applyFill="1" applyBorder="1" applyAlignment="1">
      <alignment horizontal="justify"/>
    </xf>
    <xf numFmtId="0" fontId="2" fillId="5" borderId="2" xfId="0" applyFont="1" applyFill="1" applyBorder="1"/>
    <xf numFmtId="0" fontId="2" fillId="5" borderId="1" xfId="0" applyFont="1" applyFill="1" applyBorder="1" applyAlignment="1">
      <alignment horizontal="justify"/>
    </xf>
    <xf numFmtId="18" fontId="2" fillId="5" borderId="1" xfId="0" applyNumberFormat="1" applyFont="1" applyFill="1" applyBorder="1" applyAlignment="1">
      <alignment vertical="center" wrapText="1"/>
    </xf>
    <xf numFmtId="0" fontId="31" fillId="5" borderId="1" xfId="0" applyFont="1" applyFill="1" applyBorder="1" applyAlignment="1">
      <alignment vertical="center" wrapText="1"/>
    </xf>
    <xf numFmtId="4" fontId="39" fillId="5" borderId="9" xfId="0" applyNumberFormat="1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4" fontId="7" fillId="5" borderId="1" xfId="6" applyNumberFormat="1" applyFont="1" applyFill="1" applyBorder="1" applyAlignment="1">
      <alignment horizontal="center"/>
    </xf>
    <xf numFmtId="0" fontId="31" fillId="5" borderId="0" xfId="0" applyFont="1" applyFill="1" applyAlignment="1">
      <alignment horizontal="center"/>
    </xf>
    <xf numFmtId="0" fontId="31" fillId="5" borderId="5" xfId="0" applyFont="1" applyFill="1" applyBorder="1" applyAlignment="1">
      <alignment horizontal="center"/>
    </xf>
    <xf numFmtId="0" fontId="31" fillId="5" borderId="1" xfId="0" applyFont="1" applyFill="1" applyBorder="1" applyAlignment="1">
      <alignment wrapText="1"/>
    </xf>
    <xf numFmtId="0" fontId="31" fillId="5" borderId="5" xfId="0" applyFont="1" applyFill="1" applyBorder="1" applyAlignment="1">
      <alignment horizontal="center" wrapText="1"/>
    </xf>
    <xf numFmtId="4" fontId="31" fillId="5" borderId="1" xfId="0" applyNumberFormat="1" applyFont="1" applyFill="1" applyBorder="1" applyAlignment="1">
      <alignment horizontal="center"/>
    </xf>
    <xf numFmtId="0" fontId="8" fillId="5" borderId="2" xfId="5" applyFont="1" applyFill="1" applyBorder="1" applyAlignment="1">
      <alignment horizontal="center" vertical="center" wrapText="1"/>
    </xf>
    <xf numFmtId="0" fontId="8" fillId="5" borderId="2" xfId="7" applyFont="1" applyFill="1" applyBorder="1" applyAlignment="1">
      <alignment vertical="center" wrapText="1"/>
    </xf>
    <xf numFmtId="0" fontId="8" fillId="5" borderId="2" xfId="7" applyFont="1" applyFill="1" applyBorder="1" applyAlignment="1">
      <alignment horizontal="center" vertical="center" wrapText="1"/>
    </xf>
    <xf numFmtId="44" fontId="8" fillId="5" borderId="1" xfId="5" applyNumberFormat="1" applyFont="1" applyFill="1" applyBorder="1" applyAlignment="1">
      <alignment wrapText="1"/>
    </xf>
    <xf numFmtId="4" fontId="8" fillId="5" borderId="26" xfId="7" applyNumberFormat="1" applyFont="1" applyFill="1" applyBorder="1" applyAlignment="1">
      <alignment horizontal="center" vertical="center" wrapText="1"/>
    </xf>
    <xf numFmtId="4" fontId="8" fillId="5" borderId="1" xfId="7" applyNumberFormat="1" applyFont="1" applyFill="1" applyBorder="1" applyAlignment="1">
      <alignment vertical="center" wrapText="1"/>
    </xf>
    <xf numFmtId="3" fontId="8" fillId="5" borderId="1" xfId="7" applyNumberFormat="1" applyFont="1" applyFill="1" applyBorder="1" applyAlignment="1">
      <alignment vertical="center" wrapText="1"/>
    </xf>
    <xf numFmtId="0" fontId="8" fillId="5" borderId="2" xfId="7" applyFont="1" applyFill="1" applyBorder="1" applyAlignment="1">
      <alignment horizontal="center"/>
    </xf>
    <xf numFmtId="0" fontId="8" fillId="5" borderId="1" xfId="5" applyFont="1" applyFill="1" applyBorder="1" applyAlignment="1">
      <alignment wrapText="1"/>
    </xf>
    <xf numFmtId="0" fontId="8" fillId="5" borderId="2" xfId="7" applyFont="1" applyFill="1" applyBorder="1"/>
    <xf numFmtId="0" fontId="0" fillId="5" borderId="0" xfId="0" applyFill="1"/>
    <xf numFmtId="0" fontId="8" fillId="5" borderId="1" xfId="5" applyFont="1" applyFill="1" applyBorder="1" applyAlignment="1">
      <alignment horizontal="center" vertical="center" wrapText="1"/>
    </xf>
    <xf numFmtId="0" fontId="8" fillId="5" borderId="1" xfId="7" applyFont="1" applyFill="1" applyBorder="1" applyAlignment="1">
      <alignment vertical="center" wrapText="1"/>
    </xf>
    <xf numFmtId="0" fontId="8" fillId="5" borderId="1" xfId="7" applyFont="1" applyFill="1" applyBorder="1" applyAlignment="1">
      <alignment horizontal="center" vertical="center" wrapText="1"/>
    </xf>
    <xf numFmtId="44" fontId="8" fillId="5" borderId="1" xfId="5" applyNumberFormat="1" applyFont="1" applyFill="1" applyBorder="1" applyAlignment="1">
      <alignment horizontal="right" vertical="center" wrapText="1"/>
    </xf>
    <xf numFmtId="4" fontId="46" fillId="5" borderId="2" xfId="0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wrapText="1"/>
    </xf>
    <xf numFmtId="4" fontId="2" fillId="5" borderId="1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/>
    <xf numFmtId="0" fontId="2" fillId="5" borderId="23" xfId="0" applyFont="1" applyFill="1" applyBorder="1" applyAlignment="1">
      <alignment wrapText="1"/>
    </xf>
    <xf numFmtId="3" fontId="2" fillId="5" borderId="1" xfId="0" applyNumberFormat="1" applyFont="1" applyFill="1" applyBorder="1"/>
    <xf numFmtId="164" fontId="9" fillId="0" borderId="6" xfId="5" applyNumberFormat="1" applyFont="1" applyFill="1" applyBorder="1" applyAlignment="1">
      <alignment horizontal="center" vertical="center" wrapText="1"/>
    </xf>
    <xf numFmtId="44" fontId="2" fillId="5" borderId="1" xfId="0" applyNumberFormat="1" applyFont="1" applyFill="1" applyBorder="1"/>
    <xf numFmtId="44" fontId="39" fillId="5" borderId="9" xfId="0" applyNumberFormat="1" applyFont="1" applyFill="1" applyBorder="1" applyAlignment="1">
      <alignment vertical="center" wrapText="1"/>
    </xf>
    <xf numFmtId="44" fontId="31" fillId="5" borderId="1" xfId="0" applyNumberFormat="1" applyFont="1" applyFill="1" applyBorder="1"/>
    <xf numFmtId="44" fontId="2" fillId="0" borderId="1" xfId="0" applyNumberFormat="1" applyFont="1" applyFill="1" applyBorder="1"/>
    <xf numFmtId="44" fontId="2" fillId="0" borderId="6" xfId="0" applyNumberFormat="1" applyFont="1" applyFill="1" applyBorder="1" applyAlignment="1">
      <alignment vertical="center" wrapText="1"/>
    </xf>
    <xf numFmtId="44" fontId="2" fillId="0" borderId="1" xfId="0" applyNumberFormat="1" applyFont="1" applyFill="1" applyBorder="1" applyAlignment="1">
      <alignment vertical="center" wrapText="1"/>
    </xf>
    <xf numFmtId="44" fontId="7" fillId="0" borderId="1" xfId="8" applyNumberFormat="1" applyFont="1" applyFill="1" applyBorder="1"/>
    <xf numFmtId="44" fontId="31" fillId="0" borderId="1" xfId="0" applyNumberFormat="1" applyFont="1" applyFill="1" applyBorder="1" applyAlignment="1">
      <alignment vertical="center" wrapText="1"/>
    </xf>
    <xf numFmtId="44" fontId="34" fillId="0" borderId="1" xfId="0" applyNumberFormat="1" applyFont="1" applyBorder="1"/>
    <xf numFmtId="44" fontId="8" fillId="0" borderId="1" xfId="7" applyNumberFormat="1" applyFont="1" applyFill="1" applyBorder="1" applyAlignment="1">
      <alignment vertical="center" wrapText="1"/>
    </xf>
    <xf numFmtId="44" fontId="9" fillId="0" borderId="1" xfId="5" applyNumberFormat="1" applyFont="1" applyFill="1" applyBorder="1" applyAlignment="1">
      <alignment vertical="center" wrapText="1"/>
    </xf>
    <xf numFmtId="44" fontId="2" fillId="0" borderId="2" xfId="0" applyNumberFormat="1" applyFont="1" applyFill="1" applyBorder="1" applyAlignment="1">
      <alignment vertical="center" wrapText="1"/>
    </xf>
    <xf numFmtId="44" fontId="2" fillId="5" borderId="2" xfId="0" applyNumberFormat="1" applyFont="1" applyFill="1" applyBorder="1" applyAlignment="1">
      <alignment wrapText="1"/>
    </xf>
    <xf numFmtId="44" fontId="2" fillId="5" borderId="1" xfId="0" applyNumberFormat="1" applyFont="1" applyFill="1" applyBorder="1" applyAlignment="1">
      <alignment wrapText="1"/>
    </xf>
    <xf numFmtId="44" fontId="2" fillId="5" borderId="1" xfId="0" applyNumberFormat="1" applyFont="1" applyFill="1" applyBorder="1" applyAlignment="1">
      <alignment vertical="center" wrapText="1"/>
    </xf>
    <xf numFmtId="44" fontId="2" fillId="5" borderId="2" xfId="0" applyNumberFormat="1" applyFont="1" applyFill="1" applyBorder="1"/>
    <xf numFmtId="44" fontId="2" fillId="0" borderId="23" xfId="0" applyNumberFormat="1" applyFont="1" applyFill="1" applyBorder="1" applyAlignment="1">
      <alignment vertical="center" wrapText="1"/>
    </xf>
    <xf numFmtId="44" fontId="2" fillId="5" borderId="1" xfId="0" applyNumberFormat="1" applyFont="1" applyFill="1" applyBorder="1" applyAlignment="1">
      <alignment horizontal="justify"/>
    </xf>
    <xf numFmtId="0" fontId="9" fillId="0" borderId="2" xfId="5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9" fillId="0" borderId="26" xfId="5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wrapText="1"/>
    </xf>
    <xf numFmtId="0" fontId="9" fillId="0" borderId="4" xfId="5" applyFont="1" applyFill="1" applyBorder="1" applyAlignment="1">
      <alignment horizontal="center" vertical="center" wrapText="1"/>
    </xf>
    <xf numFmtId="0" fontId="9" fillId="0" borderId="5" xfId="5" applyFont="1" applyFill="1" applyBorder="1" applyAlignment="1">
      <alignment horizontal="center" vertical="center" wrapText="1"/>
    </xf>
    <xf numFmtId="0" fontId="10" fillId="3" borderId="28" xfId="5" applyFont="1" applyFill="1" applyBorder="1" applyAlignment="1"/>
    <xf numFmtId="0" fontId="11" fillId="3" borderId="29" xfId="5" applyFont="1" applyFill="1" applyBorder="1" applyAlignment="1"/>
    <xf numFmtId="44" fontId="9" fillId="0" borderId="2" xfId="5" applyNumberFormat="1" applyFont="1" applyFill="1" applyBorder="1" applyAlignment="1">
      <alignment horizontal="center" vertical="center" wrapText="1"/>
    </xf>
    <xf numFmtId="44" fontId="9" fillId="0" borderId="1" xfId="5" applyNumberFormat="1" applyFont="1" applyFill="1" applyBorder="1" applyAlignment="1">
      <alignment horizontal="center" vertical="center" wrapText="1"/>
    </xf>
    <xf numFmtId="0" fontId="11" fillId="3" borderId="32" xfId="5" applyFont="1" applyFill="1" applyBorder="1" applyAlignment="1"/>
    <xf numFmtId="0" fontId="8" fillId="0" borderId="41" xfId="7" applyFont="1" applyFill="1" applyBorder="1" applyAlignment="1">
      <alignment horizontal="center" vertical="center" wrapText="1"/>
    </xf>
    <xf numFmtId="0" fontId="8" fillId="0" borderId="26" xfId="7" applyFont="1" applyBorder="1" applyAlignment="1">
      <alignment horizontal="center" vertical="center" wrapText="1"/>
    </xf>
    <xf numFmtId="0" fontId="8" fillId="0" borderId="2" xfId="7" applyFont="1" applyBorder="1" applyAlignment="1">
      <alignment horizontal="center" vertical="center" wrapText="1"/>
    </xf>
    <xf numFmtId="4" fontId="8" fillId="0" borderId="6" xfId="7" applyNumberFormat="1" applyFont="1" applyFill="1" applyBorder="1" applyAlignment="1">
      <alignment horizontal="center" vertical="center" wrapText="1"/>
    </xf>
    <xf numFmtId="4" fontId="8" fillId="0" borderId="26" xfId="7" applyNumberFormat="1" applyFont="1" applyFill="1" applyBorder="1" applyAlignment="1">
      <alignment horizontal="center" vertical="center" wrapText="1"/>
    </xf>
    <xf numFmtId="4" fontId="8" fillId="0" borderId="2" xfId="7" applyNumberFormat="1" applyFont="1" applyFill="1" applyBorder="1" applyAlignment="1">
      <alignment horizontal="center" vertical="center" wrapText="1"/>
    </xf>
    <xf numFmtId="164" fontId="9" fillId="0" borderId="41" xfId="5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3" borderId="42" xfId="5" applyFont="1" applyFill="1" applyBorder="1" applyAlignment="1"/>
    <xf numFmtId="0" fontId="9" fillId="0" borderId="32" xfId="5" applyFont="1" applyFill="1" applyBorder="1" applyAlignment="1">
      <alignment horizontal="center" vertical="center" wrapText="1"/>
    </xf>
    <xf numFmtId="0" fontId="0" fillId="0" borderId="32" xfId="0" applyBorder="1" applyAlignment="1"/>
    <xf numFmtId="0" fontId="13" fillId="4" borderId="1" xfId="7" applyFont="1" applyFill="1" applyBorder="1" applyAlignment="1">
      <alignment horizontal="right" vertical="center" wrapText="1"/>
    </xf>
    <xf numFmtId="44" fontId="13" fillId="4" borderId="1" xfId="14" applyFont="1" applyFill="1" applyBorder="1" applyAlignment="1">
      <alignment horizontal="right" vertical="center" wrapText="1"/>
    </xf>
    <xf numFmtId="0" fontId="14" fillId="3" borderId="1" xfId="7" applyFont="1" applyFill="1" applyBorder="1" applyAlignment="1">
      <alignment vertical="center"/>
    </xf>
    <xf numFmtId="0" fontId="12" fillId="3" borderId="1" xfId="7" applyFont="1" applyFill="1" applyBorder="1" applyAlignment="1">
      <alignment vertical="center"/>
    </xf>
    <xf numFmtId="44" fontId="13" fillId="4" borderId="1" xfId="14" quotePrefix="1" applyFont="1" applyFill="1" applyBorder="1" applyAlignment="1">
      <alignment horizontal="right" vertical="center"/>
    </xf>
    <xf numFmtId="0" fontId="12" fillId="4" borderId="1" xfId="7" applyFont="1" applyFill="1" applyBorder="1" applyAlignment="1">
      <alignment vertical="center"/>
    </xf>
    <xf numFmtId="0" fontId="14" fillId="3" borderId="3" xfId="7" applyFont="1" applyFill="1" applyBorder="1" applyAlignment="1">
      <alignment vertical="center"/>
    </xf>
    <xf numFmtId="0" fontId="14" fillId="3" borderId="4" xfId="7" applyFont="1" applyFill="1" applyBorder="1" applyAlignment="1">
      <alignment vertical="center"/>
    </xf>
    <xf numFmtId="0" fontId="14" fillId="3" borderId="5" xfId="7" applyFont="1" applyFill="1" applyBorder="1" applyAlignment="1">
      <alignment vertical="center"/>
    </xf>
    <xf numFmtId="44" fontId="13" fillId="4" borderId="3" xfId="14" quotePrefix="1" applyFont="1" applyFill="1" applyBorder="1" applyAlignment="1">
      <alignment horizontal="center" vertical="center"/>
    </xf>
    <xf numFmtId="44" fontId="13" fillId="4" borderId="4" xfId="14" quotePrefix="1" applyFont="1" applyFill="1" applyBorder="1" applyAlignment="1">
      <alignment horizontal="center" vertical="center"/>
    </xf>
    <xf numFmtId="44" fontId="13" fillId="4" borderId="5" xfId="14" quotePrefix="1" applyFont="1" applyFill="1" applyBorder="1" applyAlignment="1">
      <alignment horizontal="center" vertical="center"/>
    </xf>
    <xf numFmtId="44" fontId="13" fillId="4" borderId="3" xfId="14" quotePrefix="1" applyFont="1" applyFill="1" applyBorder="1" applyAlignment="1">
      <alignment horizontal="right" vertical="center"/>
    </xf>
    <xf numFmtId="44" fontId="13" fillId="4" borderId="4" xfId="14" quotePrefix="1" applyFont="1" applyFill="1" applyBorder="1" applyAlignment="1">
      <alignment horizontal="right" vertical="center"/>
    </xf>
    <xf numFmtId="44" fontId="13" fillId="4" borderId="5" xfId="14" quotePrefix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4" fillId="0" borderId="1" xfId="7" applyFont="1" applyFill="1" applyBorder="1" applyAlignment="1">
      <alignment horizontal="center" vertical="center" wrapText="1"/>
    </xf>
    <xf numFmtId="0" fontId="5" fillId="0" borderId="18" xfId="7" applyFont="1" applyFill="1" applyBorder="1" applyAlignment="1">
      <alignment horizontal="center" vertical="center" wrapText="1"/>
    </xf>
    <xf numFmtId="0" fontId="5" fillId="0" borderId="33" xfId="7" applyFont="1" applyFill="1" applyBorder="1" applyAlignment="1">
      <alignment horizontal="center" vertical="center" wrapText="1"/>
    </xf>
    <xf numFmtId="0" fontId="4" fillId="0" borderId="6" xfId="7" applyFont="1" applyFill="1" applyBorder="1" applyAlignment="1">
      <alignment horizontal="center" vertical="center" wrapText="1"/>
    </xf>
    <xf numFmtId="0" fontId="4" fillId="0" borderId="26" xfId="7" applyFont="1" applyFill="1" applyBorder="1" applyAlignment="1">
      <alignment horizontal="center" vertical="center" wrapText="1"/>
    </xf>
    <xf numFmtId="0" fontId="4" fillId="0" borderId="37" xfId="7" applyFont="1" applyFill="1" applyBorder="1" applyAlignment="1">
      <alignment horizontal="center" vertical="center" wrapText="1"/>
    </xf>
    <xf numFmtId="0" fontId="4" fillId="0" borderId="8" xfId="7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" fillId="0" borderId="8" xfId="7" applyFont="1" applyFill="1" applyBorder="1" applyAlignment="1">
      <alignment horizontal="center" vertical="center" wrapText="1"/>
    </xf>
    <xf numFmtId="0" fontId="4" fillId="0" borderId="30" xfId="7" applyFont="1" applyFill="1" applyBorder="1" applyAlignment="1">
      <alignment horizontal="center" vertical="center" wrapText="1"/>
    </xf>
    <xf numFmtId="0" fontId="4" fillId="0" borderId="35" xfId="7" applyFont="1" applyFill="1" applyBorder="1" applyAlignment="1">
      <alignment horizontal="center" vertical="center" wrapText="1"/>
    </xf>
    <xf numFmtId="0" fontId="4" fillId="0" borderId="36" xfId="7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left"/>
    </xf>
    <xf numFmtId="0" fontId="6" fillId="0" borderId="38" xfId="7" applyFont="1" applyFill="1" applyBorder="1" applyAlignment="1">
      <alignment horizontal="center" vertical="center"/>
    </xf>
    <xf numFmtId="0" fontId="6" fillId="0" borderId="39" xfId="7" applyFont="1" applyFill="1" applyBorder="1" applyAlignment="1">
      <alignment horizontal="center" vertical="center"/>
    </xf>
    <xf numFmtId="0" fontId="6" fillId="0" borderId="23" xfId="7" applyFont="1" applyFill="1" applyBorder="1" applyAlignment="1">
      <alignment horizontal="center" vertical="center"/>
    </xf>
    <xf numFmtId="0" fontId="6" fillId="0" borderId="24" xfId="7" applyFont="1" applyFill="1" applyBorder="1" applyAlignment="1">
      <alignment horizontal="center" vertical="center"/>
    </xf>
    <xf numFmtId="0" fontId="4" fillId="0" borderId="7" xfId="7" applyFont="1" applyFill="1" applyBorder="1" applyAlignment="1">
      <alignment horizontal="center" vertical="center" wrapText="1"/>
    </xf>
    <xf numFmtId="0" fontId="4" fillId="0" borderId="34" xfId="7" applyFont="1" applyFill="1" applyBorder="1" applyAlignment="1">
      <alignment horizontal="center" vertical="center" wrapText="1"/>
    </xf>
    <xf numFmtId="0" fontId="4" fillId="0" borderId="31" xfId="7" applyFont="1" applyFill="1" applyBorder="1" applyAlignment="1">
      <alignment horizontal="center" vertical="center" wrapText="1"/>
    </xf>
    <xf numFmtId="0" fontId="5" fillId="5" borderId="18" xfId="7" applyFont="1" applyFill="1" applyBorder="1" applyAlignment="1">
      <alignment horizontal="center" vertical="center" wrapText="1"/>
    </xf>
    <xf numFmtId="0" fontId="5" fillId="5" borderId="33" xfId="7" applyFont="1" applyFill="1" applyBorder="1" applyAlignment="1">
      <alignment horizontal="center" vertical="center" wrapText="1"/>
    </xf>
    <xf numFmtId="0" fontId="16" fillId="0" borderId="6" xfId="0" applyFont="1" applyBorder="1" applyAlignment="1"/>
    <xf numFmtId="0" fontId="16" fillId="0" borderId="2" xfId="0" applyFont="1" applyBorder="1" applyAlignment="1"/>
    <xf numFmtId="0" fontId="16" fillId="0" borderId="6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6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37" fillId="7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right" vertical="center"/>
    </xf>
  </cellXfs>
  <cellStyles count="16">
    <cellStyle name="Dziesiętny 2" xfId="1"/>
    <cellStyle name="Dziesiętny 3" xfId="2"/>
    <cellStyle name="Excel Built-in Normal" xfId="3"/>
    <cellStyle name="Hiperłącze 2" xfId="4"/>
    <cellStyle name="Normalny" xfId="0" builtinId="0"/>
    <cellStyle name="Normalny 2" xfId="5"/>
    <cellStyle name="Normalny 2 2" xfId="6"/>
    <cellStyle name="Normalny 3" xfId="7"/>
    <cellStyle name="Normalny 4" xfId="15"/>
    <cellStyle name="Normalny_budynki" xfId="8"/>
    <cellStyle name="Normalny_elektronika" xfId="9"/>
    <cellStyle name="Normalny_elektronika_2" xfId="10"/>
    <cellStyle name="Walutowy" xfId="11" builtinId="4"/>
    <cellStyle name="Walutowy 2" xfId="12"/>
    <cellStyle name="Walutowy 2 2" xfId="13"/>
    <cellStyle name="Walutowy 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5"/>
  <sheetViews>
    <sheetView topLeftCell="A145" workbookViewId="0">
      <selection activeCell="E6" sqref="E6"/>
    </sheetView>
  </sheetViews>
  <sheetFormatPr defaultRowHeight="14.25"/>
  <cols>
    <col min="1" max="1" width="5.375" customWidth="1"/>
    <col min="2" max="2" width="17.375" customWidth="1"/>
    <col min="3" max="3" width="14.5" customWidth="1"/>
    <col min="4" max="4" width="13.875" customWidth="1"/>
    <col min="5" max="5" width="12.25" customWidth="1"/>
    <col min="6" max="6" width="16.875" style="114" customWidth="1"/>
    <col min="7" max="7" width="16.875" style="39" customWidth="1"/>
    <col min="8" max="8" width="16.5" customWidth="1"/>
    <col min="9" max="9" width="9.875" customWidth="1"/>
  </cols>
  <sheetData>
    <row r="1" spans="1:19" ht="16.5" thickBot="1">
      <c r="A1" s="351" t="s">
        <v>1289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19" ht="14.25" customHeight="1">
      <c r="A2" s="345" t="s">
        <v>0</v>
      </c>
      <c r="B2" s="345" t="s">
        <v>1</v>
      </c>
      <c r="C2" s="345" t="s">
        <v>1115</v>
      </c>
      <c r="D2" s="347" t="s">
        <v>1116</v>
      </c>
      <c r="E2" s="345" t="s">
        <v>1117</v>
      </c>
      <c r="F2" s="353" t="s">
        <v>1300</v>
      </c>
      <c r="G2" s="362" t="s">
        <v>1299</v>
      </c>
      <c r="H2" s="345" t="s">
        <v>1118</v>
      </c>
      <c r="I2" s="345" t="s">
        <v>1119</v>
      </c>
      <c r="J2" s="345" t="s">
        <v>1120</v>
      </c>
      <c r="K2" s="347" t="s">
        <v>1121</v>
      </c>
      <c r="L2" s="347" t="s">
        <v>1122</v>
      </c>
      <c r="M2" s="345" t="s">
        <v>1123</v>
      </c>
      <c r="N2" s="345" t="s">
        <v>1124</v>
      </c>
      <c r="O2" s="347" t="s">
        <v>1125</v>
      </c>
      <c r="P2" s="347" t="s">
        <v>1126</v>
      </c>
      <c r="Q2" s="345" t="s">
        <v>1127</v>
      </c>
      <c r="R2" s="345"/>
      <c r="S2" s="345"/>
    </row>
    <row r="3" spans="1:19" ht="51">
      <c r="A3" s="346"/>
      <c r="B3" s="346"/>
      <c r="C3" s="346"/>
      <c r="D3" s="345"/>
      <c r="E3" s="346"/>
      <c r="F3" s="354"/>
      <c r="G3" s="363"/>
      <c r="H3" s="346"/>
      <c r="I3" s="346"/>
      <c r="J3" s="346"/>
      <c r="K3" s="345"/>
      <c r="L3" s="345"/>
      <c r="M3" s="346"/>
      <c r="N3" s="346"/>
      <c r="O3" s="345"/>
      <c r="P3" s="345"/>
      <c r="Q3" s="231" t="s">
        <v>1128</v>
      </c>
      <c r="R3" s="231" t="s">
        <v>1129</v>
      </c>
      <c r="S3" s="231" t="s">
        <v>1130</v>
      </c>
    </row>
    <row r="4" spans="1:19" s="282" customFormat="1" ht="51">
      <c r="A4" s="289">
        <v>1</v>
      </c>
      <c r="B4" s="290" t="s">
        <v>899</v>
      </c>
      <c r="C4" s="302" t="s">
        <v>1303</v>
      </c>
      <c r="D4" s="289"/>
      <c r="E4" s="289"/>
      <c r="F4" s="344">
        <v>8740000</v>
      </c>
      <c r="G4" s="156" t="s">
        <v>1301</v>
      </c>
      <c r="H4" s="290" t="s">
        <v>1252</v>
      </c>
      <c r="I4" s="289"/>
      <c r="J4" s="293"/>
      <c r="K4" s="292" t="s">
        <v>1253</v>
      </c>
      <c r="L4" s="293"/>
      <c r="M4" s="280">
        <v>2</v>
      </c>
      <c r="N4" s="280" t="s">
        <v>137</v>
      </c>
      <c r="O4" s="293"/>
      <c r="P4" s="293"/>
      <c r="Q4" s="280" t="s">
        <v>1254</v>
      </c>
      <c r="R4" s="280" t="s">
        <v>1177</v>
      </c>
      <c r="S4" s="294" t="s">
        <v>1255</v>
      </c>
    </row>
    <row r="5" spans="1:19" s="282" customFormat="1" ht="25.5">
      <c r="A5" s="295" t="s">
        <v>900</v>
      </c>
      <c r="B5" s="296" t="s">
        <v>901</v>
      </c>
      <c r="C5" s="278"/>
      <c r="D5" s="278"/>
      <c r="E5" s="278"/>
      <c r="F5" s="327">
        <v>2663800</v>
      </c>
      <c r="G5" s="156" t="s">
        <v>1301</v>
      </c>
      <c r="H5" s="279"/>
      <c r="I5" s="296" t="s">
        <v>1256</v>
      </c>
      <c r="J5" s="280"/>
      <c r="K5" s="280" t="s">
        <v>1257</v>
      </c>
      <c r="L5" s="280"/>
      <c r="M5" s="280"/>
      <c r="N5" s="280"/>
      <c r="O5" s="280"/>
      <c r="P5" s="280"/>
      <c r="Q5" s="280"/>
      <c r="R5" s="280"/>
      <c r="S5" s="280"/>
    </row>
    <row r="6" spans="1:19" s="282" customFormat="1" ht="38.25">
      <c r="A6" s="278" t="s">
        <v>902</v>
      </c>
      <c r="B6" s="296" t="s">
        <v>903</v>
      </c>
      <c r="C6" s="278"/>
      <c r="D6" s="278"/>
      <c r="E6" s="278"/>
      <c r="F6" s="328">
        <v>5504027.4699999997</v>
      </c>
      <c r="G6" s="297" t="s">
        <v>1302</v>
      </c>
      <c r="H6" s="279"/>
      <c r="I6" s="278"/>
      <c r="J6" s="280"/>
      <c r="K6" s="280"/>
      <c r="L6" s="280"/>
      <c r="M6" s="280"/>
      <c r="N6" s="280"/>
      <c r="O6" s="280"/>
      <c r="P6" s="280"/>
      <c r="Q6" s="280"/>
      <c r="R6" s="280"/>
      <c r="S6" s="280"/>
    </row>
    <row r="7" spans="1:19" s="282" customFormat="1" ht="39.75" customHeight="1">
      <c r="A7" s="278">
        <v>1</v>
      </c>
      <c r="B7" s="296" t="s">
        <v>606</v>
      </c>
      <c r="C7" s="280" t="s">
        <v>1258</v>
      </c>
      <c r="D7" s="278"/>
      <c r="E7" s="298">
        <v>1990</v>
      </c>
      <c r="F7" s="327">
        <v>14094040</v>
      </c>
      <c r="G7" s="299" t="s">
        <v>1301</v>
      </c>
      <c r="H7" s="294" t="s">
        <v>1259</v>
      </c>
      <c r="I7" s="291" t="s">
        <v>1260</v>
      </c>
      <c r="J7" s="280"/>
      <c r="K7" s="280" t="s">
        <v>1261</v>
      </c>
      <c r="L7" s="280"/>
      <c r="M7" s="280" t="s">
        <v>1262</v>
      </c>
      <c r="N7" s="294" t="s">
        <v>1263</v>
      </c>
      <c r="O7" s="280"/>
      <c r="P7" s="280"/>
      <c r="Q7" s="296" t="s">
        <v>1264</v>
      </c>
      <c r="R7" s="294" t="s">
        <v>1265</v>
      </c>
      <c r="S7" s="294" t="s">
        <v>1266</v>
      </c>
    </row>
    <row r="8" spans="1:19" s="282" customFormat="1" ht="51">
      <c r="A8" s="278">
        <v>2</v>
      </c>
      <c r="B8" s="296" t="s">
        <v>607</v>
      </c>
      <c r="C8" s="280" t="s">
        <v>1267</v>
      </c>
      <c r="D8" s="278"/>
      <c r="E8" s="298">
        <v>1988</v>
      </c>
      <c r="F8" s="327">
        <v>10944000</v>
      </c>
      <c r="G8" s="299" t="s">
        <v>1301</v>
      </c>
      <c r="H8" s="294" t="s">
        <v>1259</v>
      </c>
      <c r="I8" s="291" t="s">
        <v>1260</v>
      </c>
      <c r="J8" s="280"/>
      <c r="K8" s="280" t="s">
        <v>1268</v>
      </c>
      <c r="L8" s="280"/>
      <c r="M8" s="280" t="s">
        <v>1262</v>
      </c>
      <c r="N8" s="294" t="s">
        <v>1263</v>
      </c>
      <c r="O8" s="280"/>
      <c r="P8" s="280"/>
      <c r="Q8" s="296" t="s">
        <v>1264</v>
      </c>
      <c r="R8" s="294" t="s">
        <v>1265</v>
      </c>
      <c r="S8" s="294" t="s">
        <v>1269</v>
      </c>
    </row>
    <row r="9" spans="1:19" s="282" customFormat="1" ht="51">
      <c r="A9" s="278">
        <v>3</v>
      </c>
      <c r="B9" s="291" t="s">
        <v>608</v>
      </c>
      <c r="C9" s="280" t="s">
        <v>1258</v>
      </c>
      <c r="D9" s="278"/>
      <c r="E9" s="300">
        <v>1994</v>
      </c>
      <c r="F9" s="327">
        <v>300200</v>
      </c>
      <c r="G9" s="299" t="s">
        <v>1301</v>
      </c>
      <c r="H9" s="294" t="s">
        <v>1259</v>
      </c>
      <c r="I9" s="296" t="s">
        <v>1270</v>
      </c>
      <c r="J9" s="280"/>
      <c r="K9" s="280" t="s">
        <v>1271</v>
      </c>
      <c r="L9" s="280"/>
      <c r="M9" s="280">
        <v>2</v>
      </c>
      <c r="N9" s="280" t="s">
        <v>137</v>
      </c>
      <c r="O9" s="280"/>
      <c r="P9" s="280"/>
      <c r="Q9" s="296" t="s">
        <v>1264</v>
      </c>
      <c r="R9" s="294" t="s">
        <v>1265</v>
      </c>
      <c r="S9" s="294" t="s">
        <v>1269</v>
      </c>
    </row>
    <row r="10" spans="1:19" s="282" customFormat="1" ht="51">
      <c r="A10" s="278">
        <v>4</v>
      </c>
      <c r="B10" s="291" t="s">
        <v>609</v>
      </c>
      <c r="C10" s="294" t="s">
        <v>1272</v>
      </c>
      <c r="D10" s="278"/>
      <c r="E10" s="301">
        <v>1983</v>
      </c>
      <c r="F10" s="327">
        <v>3910000</v>
      </c>
      <c r="G10" s="299" t="s">
        <v>1301</v>
      </c>
      <c r="H10" s="294" t="s">
        <v>1273</v>
      </c>
      <c r="I10" s="296" t="s">
        <v>1260</v>
      </c>
      <c r="J10" s="280"/>
      <c r="K10" s="280" t="s">
        <v>1274</v>
      </c>
      <c r="L10" s="280"/>
      <c r="M10" s="280">
        <v>2</v>
      </c>
      <c r="N10" s="294" t="s">
        <v>1263</v>
      </c>
      <c r="O10" s="280"/>
      <c r="P10" s="280"/>
      <c r="Q10" s="296" t="s">
        <v>1264</v>
      </c>
      <c r="R10" s="294" t="s">
        <v>1265</v>
      </c>
      <c r="S10" s="294" t="s">
        <v>1269</v>
      </c>
    </row>
    <row r="11" spans="1:19" s="282" customFormat="1" ht="102">
      <c r="A11" s="278">
        <v>5</v>
      </c>
      <c r="B11" s="302" t="s">
        <v>610</v>
      </c>
      <c r="C11" s="294" t="s">
        <v>1275</v>
      </c>
      <c r="D11" s="278"/>
      <c r="E11" s="303" t="s">
        <v>1276</v>
      </c>
      <c r="F11" s="329">
        <v>510248.1</v>
      </c>
      <c r="G11" s="304" t="s">
        <v>1302</v>
      </c>
      <c r="H11" s="294"/>
      <c r="I11" s="296" t="s">
        <v>1260</v>
      </c>
      <c r="J11" s="280"/>
      <c r="K11" s="280"/>
      <c r="L11" s="280"/>
      <c r="M11" s="280"/>
      <c r="N11" s="294"/>
      <c r="O11" s="280"/>
      <c r="P11" s="280"/>
      <c r="Q11" s="296"/>
      <c r="R11" s="294"/>
      <c r="S11" s="294"/>
    </row>
    <row r="12" spans="1:19" s="282" customFormat="1" ht="51">
      <c r="A12" s="278">
        <v>6</v>
      </c>
      <c r="B12" s="291" t="s">
        <v>611</v>
      </c>
      <c r="C12" s="280" t="s">
        <v>1258</v>
      </c>
      <c r="D12" s="278"/>
      <c r="E12" s="301">
        <v>1984</v>
      </c>
      <c r="F12" s="327">
        <v>3161600</v>
      </c>
      <c r="G12" s="304" t="s">
        <v>1301</v>
      </c>
      <c r="H12" s="294" t="s">
        <v>1259</v>
      </c>
      <c r="I12" s="296" t="s">
        <v>1277</v>
      </c>
      <c r="J12" s="280"/>
      <c r="K12" s="280" t="s">
        <v>1278</v>
      </c>
      <c r="L12" s="280"/>
      <c r="M12" s="280">
        <v>2</v>
      </c>
      <c r="N12" s="280" t="s">
        <v>137</v>
      </c>
      <c r="O12" s="280"/>
      <c r="P12" s="280"/>
      <c r="Q12" s="296" t="s">
        <v>1264</v>
      </c>
      <c r="R12" s="294" t="s">
        <v>1265</v>
      </c>
      <c r="S12" s="294" t="s">
        <v>1269</v>
      </c>
    </row>
    <row r="13" spans="1:19" s="259" customFormat="1" ht="89.25">
      <c r="A13" s="167">
        <v>7</v>
      </c>
      <c r="B13" s="228" t="s">
        <v>612</v>
      </c>
      <c r="C13" s="167" t="s">
        <v>1279</v>
      </c>
      <c r="D13" s="167"/>
      <c r="E13" s="272">
        <v>2004</v>
      </c>
      <c r="F13" s="330">
        <v>39600.03</v>
      </c>
      <c r="G13" s="283" t="s">
        <v>1302</v>
      </c>
      <c r="H13" s="260"/>
      <c r="I13" s="227" t="s">
        <v>1280</v>
      </c>
      <c r="J13" s="226"/>
      <c r="K13" s="226"/>
      <c r="L13" s="226"/>
      <c r="M13" s="226"/>
      <c r="N13" s="226"/>
      <c r="O13" s="226"/>
      <c r="P13" s="226"/>
      <c r="Q13" s="226"/>
      <c r="R13" s="226"/>
      <c r="S13" s="226"/>
    </row>
    <row r="14" spans="1:19" s="259" customFormat="1" ht="127.5">
      <c r="A14" s="167">
        <v>8</v>
      </c>
      <c r="B14" s="229" t="s">
        <v>613</v>
      </c>
      <c r="C14" s="229" t="s">
        <v>1281</v>
      </c>
      <c r="D14" s="229"/>
      <c r="E14" s="273" t="s">
        <v>1282</v>
      </c>
      <c r="F14" s="331">
        <v>21838</v>
      </c>
      <c r="G14" s="283" t="s">
        <v>1302</v>
      </c>
      <c r="H14" s="274"/>
      <c r="I14" s="229" t="s">
        <v>1283</v>
      </c>
      <c r="J14" s="230"/>
      <c r="K14" s="230"/>
      <c r="L14" s="230"/>
      <c r="M14" s="230"/>
      <c r="N14" s="230"/>
      <c r="O14" s="230"/>
      <c r="P14" s="230"/>
      <c r="Q14" s="230"/>
      <c r="R14" s="230"/>
      <c r="S14" s="230"/>
    </row>
    <row r="15" spans="1:19" s="259" customFormat="1" ht="38.25">
      <c r="A15" s="167">
        <v>9</v>
      </c>
      <c r="B15" s="167" t="s">
        <v>614</v>
      </c>
      <c r="C15" s="275" t="s">
        <v>1284</v>
      </c>
      <c r="D15" s="167"/>
      <c r="E15" s="167">
        <v>1989</v>
      </c>
      <c r="F15" s="332">
        <v>924996.88</v>
      </c>
      <c r="G15" s="283" t="s">
        <v>1302</v>
      </c>
      <c r="H15" s="260"/>
      <c r="I15" s="227" t="s">
        <v>1277</v>
      </c>
      <c r="J15" s="226"/>
      <c r="K15" s="226" t="s">
        <v>1285</v>
      </c>
      <c r="L15" s="226"/>
      <c r="M15" s="226"/>
      <c r="N15" s="226"/>
      <c r="O15" s="226"/>
      <c r="P15" s="226"/>
      <c r="Q15" s="226"/>
      <c r="R15" s="226"/>
      <c r="S15" s="226"/>
    </row>
    <row r="16" spans="1:19" s="259" customFormat="1" ht="51">
      <c r="A16" s="167">
        <v>10</v>
      </c>
      <c r="B16" s="167" t="s">
        <v>614</v>
      </c>
      <c r="C16" s="275" t="s">
        <v>1286</v>
      </c>
      <c r="D16" s="167"/>
      <c r="E16" s="167">
        <v>1994</v>
      </c>
      <c r="F16" s="333">
        <v>61527.3</v>
      </c>
      <c r="G16" s="283" t="s">
        <v>1302</v>
      </c>
      <c r="H16" s="260"/>
      <c r="I16" s="227" t="s">
        <v>1277</v>
      </c>
      <c r="J16" s="226"/>
      <c r="K16" s="226" t="s">
        <v>1287</v>
      </c>
      <c r="L16" s="226"/>
      <c r="M16" s="226"/>
      <c r="N16" s="226"/>
      <c r="O16" s="226"/>
      <c r="P16" s="226"/>
      <c r="Q16" s="226"/>
      <c r="R16" s="226"/>
      <c r="S16" s="226"/>
    </row>
    <row r="17" spans="1:19" s="259" customFormat="1" ht="38.25">
      <c r="A17" s="167">
        <v>10</v>
      </c>
      <c r="B17" s="227" t="s">
        <v>904</v>
      </c>
      <c r="C17" s="226" t="s">
        <v>1288</v>
      </c>
      <c r="D17" s="167"/>
      <c r="E17" s="271">
        <v>2007</v>
      </c>
      <c r="F17" s="334">
        <v>544228.11</v>
      </c>
      <c r="G17" s="283" t="s">
        <v>1302</v>
      </c>
      <c r="H17" s="260"/>
      <c r="I17" s="227" t="s">
        <v>1260</v>
      </c>
      <c r="J17" s="226"/>
      <c r="K17" s="226"/>
      <c r="L17" s="226"/>
      <c r="M17" s="226"/>
      <c r="N17" s="226"/>
      <c r="O17" s="226"/>
      <c r="P17" s="226"/>
      <c r="Q17" s="226"/>
      <c r="R17" s="226"/>
      <c r="S17" s="226"/>
    </row>
    <row r="18" spans="1:19" ht="15.75" thickBot="1">
      <c r="A18" s="348" t="s">
        <v>3</v>
      </c>
      <c r="B18" s="349"/>
      <c r="C18" s="4"/>
      <c r="D18" s="1"/>
      <c r="F18" s="141">
        <f>SUM(F4:F17)</f>
        <v>51420105.890000001</v>
      </c>
      <c r="G18" s="284"/>
    </row>
    <row r="19" spans="1:19" ht="16.5" thickBot="1">
      <c r="A19" s="351" t="s">
        <v>1290</v>
      </c>
      <c r="B19" s="352"/>
      <c r="C19" s="352"/>
      <c r="D19" s="352"/>
      <c r="E19" s="352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</row>
    <row r="20" spans="1:19" ht="63.75">
      <c r="A20" s="276" t="s">
        <v>257</v>
      </c>
      <c r="B20" s="225" t="s">
        <v>1291</v>
      </c>
      <c r="C20" s="225" t="s">
        <v>1292</v>
      </c>
      <c r="D20" s="225" t="s">
        <v>14</v>
      </c>
      <c r="E20" s="277">
        <v>1994</v>
      </c>
      <c r="F20" s="332">
        <v>852345</v>
      </c>
      <c r="G20" s="285" t="s">
        <v>1302</v>
      </c>
      <c r="H20" s="267" t="s">
        <v>1293</v>
      </c>
      <c r="I20" s="167" t="s">
        <v>1294</v>
      </c>
      <c r="J20" s="207"/>
      <c r="K20" s="207"/>
      <c r="L20" s="207"/>
      <c r="M20" s="207"/>
      <c r="N20" s="207"/>
      <c r="O20" s="207"/>
      <c r="P20" s="207"/>
      <c r="Q20" s="207"/>
      <c r="R20" s="207"/>
      <c r="S20" s="207"/>
    </row>
    <row r="21" spans="1:19" ht="51">
      <c r="A21" s="276" t="s">
        <v>258</v>
      </c>
      <c r="B21" s="167" t="s">
        <v>1295</v>
      </c>
      <c r="C21" s="167" t="s">
        <v>1296</v>
      </c>
      <c r="D21" s="167" t="s">
        <v>14</v>
      </c>
      <c r="E21" s="270">
        <v>1995</v>
      </c>
      <c r="F21" s="332">
        <v>12800</v>
      </c>
      <c r="G21" s="285" t="s">
        <v>1302</v>
      </c>
      <c r="H21" s="260"/>
      <c r="I21" s="167"/>
      <c r="J21" s="207"/>
      <c r="K21" s="207"/>
      <c r="L21" s="207"/>
      <c r="M21" s="207"/>
      <c r="N21" s="207"/>
      <c r="O21" s="207"/>
      <c r="P21" s="207"/>
      <c r="Q21" s="207"/>
      <c r="R21" s="207"/>
      <c r="S21" s="207"/>
    </row>
    <row r="22" spans="1:19" ht="25.5">
      <c r="A22" s="276" t="s">
        <v>259</v>
      </c>
      <c r="B22" s="167" t="s">
        <v>1297</v>
      </c>
      <c r="C22" s="167" t="s">
        <v>1298</v>
      </c>
      <c r="D22" s="167"/>
      <c r="E22" s="270"/>
      <c r="F22" s="332">
        <v>19325</v>
      </c>
      <c r="G22" s="285" t="s">
        <v>1302</v>
      </c>
      <c r="H22" s="260"/>
      <c r="I22" s="167"/>
      <c r="J22" s="207"/>
      <c r="K22" s="207"/>
      <c r="L22" s="207"/>
      <c r="M22" s="207"/>
      <c r="N22" s="207"/>
      <c r="O22" s="207"/>
      <c r="P22" s="207"/>
      <c r="Q22" s="207"/>
      <c r="R22" s="207"/>
      <c r="S22" s="207"/>
    </row>
    <row r="23" spans="1:19" ht="15.75" thickBot="1">
      <c r="A23" s="365" t="s">
        <v>3</v>
      </c>
      <c r="B23" s="366"/>
      <c r="C23" s="366"/>
      <c r="D23" s="366"/>
      <c r="E23" s="366"/>
      <c r="F23" s="335">
        <f>SUM(F20:F22)</f>
        <v>884470</v>
      </c>
      <c r="G23" s="286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</row>
    <row r="24" spans="1:19" ht="16.5" thickBot="1">
      <c r="A24" s="351" t="s">
        <v>6</v>
      </c>
      <c r="B24" s="352"/>
      <c r="C24" s="352"/>
      <c r="D24" s="352"/>
      <c r="E24" s="352"/>
      <c r="F24" s="355"/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</row>
    <row r="25" spans="1:19" ht="14.25" customHeight="1">
      <c r="A25" s="345" t="s">
        <v>0</v>
      </c>
      <c r="B25" s="345" t="s">
        <v>1</v>
      </c>
      <c r="C25" s="345" t="s">
        <v>1115</v>
      </c>
      <c r="D25" s="347" t="s">
        <v>1116</v>
      </c>
      <c r="E25" s="345" t="s">
        <v>1117</v>
      </c>
      <c r="F25" s="353" t="s">
        <v>2</v>
      </c>
      <c r="G25" s="232"/>
      <c r="H25" s="345" t="s">
        <v>1118</v>
      </c>
      <c r="I25" s="345" t="s">
        <v>1119</v>
      </c>
      <c r="J25" s="345" t="s">
        <v>1120</v>
      </c>
      <c r="K25" s="347" t="s">
        <v>1121</v>
      </c>
      <c r="L25" s="347" t="s">
        <v>1122</v>
      </c>
      <c r="M25" s="345" t="s">
        <v>1123</v>
      </c>
      <c r="N25" s="345" t="s">
        <v>1124</v>
      </c>
      <c r="O25" s="347" t="s">
        <v>1125</v>
      </c>
      <c r="P25" s="347" t="s">
        <v>1126</v>
      </c>
      <c r="Q25" s="345" t="s">
        <v>1127</v>
      </c>
      <c r="R25" s="345"/>
      <c r="S25" s="345"/>
    </row>
    <row r="26" spans="1:19" ht="51.75" thickBot="1">
      <c r="A26" s="346"/>
      <c r="B26" s="346"/>
      <c r="C26" s="346"/>
      <c r="D26" s="345"/>
      <c r="E26" s="346"/>
      <c r="F26" s="354"/>
      <c r="G26" s="233"/>
      <c r="H26" s="346"/>
      <c r="I26" s="346"/>
      <c r="J26" s="346"/>
      <c r="K26" s="345"/>
      <c r="L26" s="345"/>
      <c r="M26" s="346"/>
      <c r="N26" s="346"/>
      <c r="O26" s="345"/>
      <c r="P26" s="345"/>
      <c r="Q26" s="231" t="s">
        <v>1128</v>
      </c>
      <c r="R26" s="231" t="s">
        <v>1129</v>
      </c>
      <c r="S26" s="231" t="s">
        <v>1130</v>
      </c>
    </row>
    <row r="27" spans="1:19" s="315" customFormat="1" ht="14.25" customHeight="1">
      <c r="A27" s="305">
        <v>1</v>
      </c>
      <c r="B27" s="306" t="s">
        <v>7</v>
      </c>
      <c r="C27" s="356" t="s">
        <v>1131</v>
      </c>
      <c r="D27" s="307" t="s">
        <v>14</v>
      </c>
      <c r="E27" s="307">
        <v>1974</v>
      </c>
      <c r="F27" s="308">
        <v>2465000</v>
      </c>
      <c r="G27" s="309" t="s">
        <v>1301</v>
      </c>
      <c r="H27" s="359" t="s">
        <v>1132</v>
      </c>
      <c r="I27" s="359" t="s">
        <v>16</v>
      </c>
      <c r="J27" s="310">
        <v>533</v>
      </c>
      <c r="K27" s="310">
        <v>1401.7</v>
      </c>
      <c r="L27" s="310">
        <v>5997</v>
      </c>
      <c r="M27" s="311">
        <v>3</v>
      </c>
      <c r="N27" s="310" t="s">
        <v>1133</v>
      </c>
      <c r="O27" s="312" t="s">
        <v>1134</v>
      </c>
      <c r="P27" s="312" t="s">
        <v>1135</v>
      </c>
      <c r="Q27" s="312" t="s">
        <v>1136</v>
      </c>
      <c r="R27" s="313"/>
      <c r="S27" s="314" t="s">
        <v>1137</v>
      </c>
    </row>
    <row r="28" spans="1:19" s="315" customFormat="1">
      <c r="A28" s="316">
        <v>2</v>
      </c>
      <c r="B28" s="317" t="s">
        <v>8</v>
      </c>
      <c r="C28" s="357"/>
      <c r="D28" s="307" t="s">
        <v>14</v>
      </c>
      <c r="E28" s="318">
        <v>1974</v>
      </c>
      <c r="F28" s="319">
        <v>2746000</v>
      </c>
      <c r="G28" s="309" t="s">
        <v>1301</v>
      </c>
      <c r="H28" s="360"/>
      <c r="I28" s="360"/>
      <c r="J28" s="310">
        <v>1328</v>
      </c>
      <c r="K28" s="310">
        <v>1297.3</v>
      </c>
      <c r="L28" s="310">
        <v>8374</v>
      </c>
      <c r="M28" s="311">
        <v>1</v>
      </c>
      <c r="N28" s="310"/>
      <c r="O28" s="312" t="s">
        <v>1134</v>
      </c>
      <c r="P28" s="312" t="s">
        <v>1135</v>
      </c>
      <c r="Q28" s="312" t="s">
        <v>1136</v>
      </c>
      <c r="R28" s="313"/>
      <c r="S28" s="314" t="s">
        <v>1137</v>
      </c>
    </row>
    <row r="29" spans="1:19" s="315" customFormat="1" ht="25.5">
      <c r="A29" s="316">
        <v>3</v>
      </c>
      <c r="B29" s="317" t="s">
        <v>9</v>
      </c>
      <c r="C29" s="357"/>
      <c r="D29" s="307" t="s">
        <v>14</v>
      </c>
      <c r="E29" s="318">
        <v>1974</v>
      </c>
      <c r="F29" s="319">
        <v>2622000</v>
      </c>
      <c r="G29" s="309" t="s">
        <v>1301</v>
      </c>
      <c r="H29" s="360"/>
      <c r="I29" s="360"/>
      <c r="J29" s="310">
        <v>948</v>
      </c>
      <c r="K29" s="310">
        <v>1095</v>
      </c>
      <c r="L29" s="310">
        <v>6581</v>
      </c>
      <c r="M29" s="311">
        <v>2</v>
      </c>
      <c r="N29" s="310"/>
      <c r="O29" s="312" t="s">
        <v>1134</v>
      </c>
      <c r="P29" s="312" t="s">
        <v>1135</v>
      </c>
      <c r="Q29" s="312" t="s">
        <v>1138</v>
      </c>
      <c r="R29" s="313"/>
      <c r="S29" s="314" t="s">
        <v>1137</v>
      </c>
    </row>
    <row r="30" spans="1:19">
      <c r="A30" s="3">
        <v>4</v>
      </c>
      <c r="B30" s="5" t="s">
        <v>10</v>
      </c>
      <c r="C30" s="357"/>
      <c r="D30" s="247" t="s">
        <v>14</v>
      </c>
      <c r="E30" s="249">
        <v>1974</v>
      </c>
      <c r="F30" s="336">
        <v>14720</v>
      </c>
      <c r="G30" s="256" t="s">
        <v>1302</v>
      </c>
      <c r="H30" s="360"/>
      <c r="I30" s="360"/>
      <c r="J30" s="6"/>
      <c r="K30" s="6"/>
      <c r="L30" s="6"/>
      <c r="M30" s="6"/>
      <c r="N30" s="6"/>
      <c r="O30" s="250" t="s">
        <v>1135</v>
      </c>
      <c r="P30" s="250" t="s">
        <v>1135</v>
      </c>
      <c r="Q30" s="250"/>
      <c r="R30" s="248"/>
      <c r="S30" s="248"/>
    </row>
    <row r="31" spans="1:19">
      <c r="A31" s="3">
        <v>5</v>
      </c>
      <c r="B31" s="5" t="s">
        <v>11</v>
      </c>
      <c r="C31" s="357"/>
      <c r="D31" s="247" t="s">
        <v>14</v>
      </c>
      <c r="E31" s="249">
        <v>1974</v>
      </c>
      <c r="F31" s="336">
        <v>14720</v>
      </c>
      <c r="G31" s="256" t="s">
        <v>1302</v>
      </c>
      <c r="H31" s="360"/>
      <c r="I31" s="360"/>
      <c r="J31" s="6"/>
      <c r="K31" s="6"/>
      <c r="L31" s="6"/>
      <c r="M31" s="6"/>
      <c r="N31" s="6"/>
      <c r="O31" s="250" t="s">
        <v>1135</v>
      </c>
      <c r="P31" s="250" t="s">
        <v>1135</v>
      </c>
      <c r="Q31" s="250"/>
      <c r="R31" s="248"/>
      <c r="S31" s="248"/>
    </row>
    <row r="32" spans="1:19">
      <c r="A32" s="3">
        <v>6</v>
      </c>
      <c r="B32" s="5" t="s">
        <v>12</v>
      </c>
      <c r="C32" s="357"/>
      <c r="D32" s="247" t="s">
        <v>14</v>
      </c>
      <c r="E32" s="249">
        <v>2006</v>
      </c>
      <c r="F32" s="336">
        <v>751334.81</v>
      </c>
      <c r="G32" s="256" t="s">
        <v>1302</v>
      </c>
      <c r="H32" s="360"/>
      <c r="I32" s="360"/>
      <c r="J32" s="6"/>
      <c r="K32" s="6"/>
      <c r="L32" s="6"/>
      <c r="M32" s="6"/>
      <c r="N32" s="6"/>
      <c r="O32" s="250" t="s">
        <v>1135</v>
      </c>
      <c r="P32" s="250" t="s">
        <v>1135</v>
      </c>
      <c r="Q32" s="250"/>
      <c r="R32" s="248"/>
      <c r="S32" s="248"/>
    </row>
    <row r="33" spans="1:19">
      <c r="A33" s="3">
        <v>7</v>
      </c>
      <c r="B33" s="5" t="s">
        <v>13</v>
      </c>
      <c r="C33" s="358"/>
      <c r="D33" s="249" t="s">
        <v>15</v>
      </c>
      <c r="E33" s="249">
        <v>1974</v>
      </c>
      <c r="F33" s="336">
        <v>99386</v>
      </c>
      <c r="G33" s="256" t="s">
        <v>1302</v>
      </c>
      <c r="H33" s="361"/>
      <c r="I33" s="361"/>
      <c r="J33" s="6"/>
      <c r="K33" s="6"/>
      <c r="L33" s="6"/>
      <c r="M33" s="6"/>
      <c r="N33" s="6"/>
      <c r="O33" s="250" t="s">
        <v>1135</v>
      </c>
      <c r="P33" s="250" t="s">
        <v>1135</v>
      </c>
      <c r="Q33" s="250"/>
      <c r="R33" s="248"/>
      <c r="S33" s="248"/>
    </row>
    <row r="34" spans="1:19" ht="15" thickBot="1">
      <c r="A34" s="348" t="s">
        <v>3</v>
      </c>
      <c r="B34" s="349"/>
      <c r="C34" s="349"/>
      <c r="D34" s="349"/>
      <c r="E34" s="350"/>
      <c r="F34" s="337">
        <f>SUM(F27:F33)</f>
        <v>8713160.8100000005</v>
      </c>
      <c r="G34" s="287"/>
      <c r="H34" s="251"/>
      <c r="I34" s="252"/>
      <c r="J34" s="253"/>
      <c r="K34" s="253"/>
      <c r="L34" s="253"/>
      <c r="M34" s="253"/>
      <c r="N34" s="253"/>
      <c r="O34" s="253"/>
      <c r="P34" s="254"/>
      <c r="Q34" s="254"/>
      <c r="R34" s="254"/>
      <c r="S34" s="255"/>
    </row>
    <row r="35" spans="1:19" ht="16.5" thickBot="1">
      <c r="A35" s="351" t="s">
        <v>134</v>
      </c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</row>
    <row r="36" spans="1:19" ht="14.25" customHeight="1">
      <c r="A36" s="345" t="s">
        <v>0</v>
      </c>
      <c r="B36" s="345" t="s">
        <v>1</v>
      </c>
      <c r="C36" s="345" t="s">
        <v>1115</v>
      </c>
      <c r="D36" s="347" t="s">
        <v>1116</v>
      </c>
      <c r="E36" s="345" t="s">
        <v>1117</v>
      </c>
      <c r="F36" s="353" t="s">
        <v>2</v>
      </c>
      <c r="G36" s="232"/>
      <c r="H36" s="345" t="s">
        <v>1118</v>
      </c>
      <c r="I36" s="345" t="s">
        <v>1119</v>
      </c>
      <c r="J36" s="345" t="s">
        <v>1120</v>
      </c>
      <c r="K36" s="347" t="s">
        <v>1121</v>
      </c>
      <c r="L36" s="347" t="s">
        <v>1122</v>
      </c>
      <c r="M36" s="345" t="s">
        <v>1123</v>
      </c>
      <c r="N36" s="345" t="s">
        <v>1124</v>
      </c>
      <c r="O36" s="347" t="s">
        <v>1125</v>
      </c>
      <c r="P36" s="347" t="s">
        <v>1126</v>
      </c>
      <c r="Q36" s="345" t="s">
        <v>1127</v>
      </c>
      <c r="R36" s="345"/>
      <c r="S36" s="345"/>
    </row>
    <row r="37" spans="1:19" ht="51">
      <c r="A37" s="346"/>
      <c r="B37" s="346"/>
      <c r="C37" s="346"/>
      <c r="D37" s="345"/>
      <c r="E37" s="346"/>
      <c r="F37" s="354"/>
      <c r="G37" s="233"/>
      <c r="H37" s="346"/>
      <c r="I37" s="346"/>
      <c r="J37" s="346"/>
      <c r="K37" s="345"/>
      <c r="L37" s="345"/>
      <c r="M37" s="346"/>
      <c r="N37" s="346"/>
      <c r="O37" s="345"/>
      <c r="P37" s="345"/>
      <c r="Q37" s="231" t="s">
        <v>1128</v>
      </c>
      <c r="R37" s="231" t="s">
        <v>1129</v>
      </c>
      <c r="S37" s="231" t="s">
        <v>1130</v>
      </c>
    </row>
    <row r="38" spans="1:19" ht="63.75">
      <c r="A38" s="2">
        <v>1</v>
      </c>
      <c r="B38" s="5" t="s">
        <v>135</v>
      </c>
      <c r="C38" s="5" t="s">
        <v>135</v>
      </c>
      <c r="D38" s="5" t="s">
        <v>14</v>
      </c>
      <c r="E38" s="5" t="s">
        <v>1139</v>
      </c>
      <c r="F38" s="336">
        <v>26541.37</v>
      </c>
      <c r="G38" s="249" t="s">
        <v>1302</v>
      </c>
      <c r="H38" s="5" t="s">
        <v>1140</v>
      </c>
      <c r="I38" s="5" t="s">
        <v>1141</v>
      </c>
      <c r="J38" s="5"/>
      <c r="K38" s="5"/>
      <c r="L38" s="5"/>
      <c r="M38" s="5"/>
      <c r="N38" s="5"/>
      <c r="O38" s="5" t="s">
        <v>14</v>
      </c>
      <c r="P38" s="5" t="s">
        <v>15</v>
      </c>
      <c r="Q38" s="5"/>
      <c r="R38" s="5"/>
      <c r="S38" s="257"/>
    </row>
    <row r="39" spans="1:19" ht="63.75">
      <c r="A39" s="3">
        <v>2</v>
      </c>
      <c r="B39" s="5" t="s">
        <v>136</v>
      </c>
      <c r="C39" s="5" t="s">
        <v>1142</v>
      </c>
      <c r="D39" s="5" t="s">
        <v>14</v>
      </c>
      <c r="E39" s="5">
        <v>2009</v>
      </c>
      <c r="F39" s="336">
        <v>39631.82</v>
      </c>
      <c r="G39" s="249" t="s">
        <v>1302</v>
      </c>
      <c r="H39" s="5" t="s">
        <v>1143</v>
      </c>
      <c r="I39" s="5" t="s">
        <v>1141</v>
      </c>
      <c r="J39" s="5">
        <v>32.25</v>
      </c>
      <c r="K39" s="5">
        <v>29.22</v>
      </c>
      <c r="L39" s="5">
        <v>73</v>
      </c>
      <c r="M39" s="5">
        <v>1</v>
      </c>
      <c r="N39" s="5" t="s">
        <v>137</v>
      </c>
      <c r="O39" s="5" t="s">
        <v>15</v>
      </c>
      <c r="P39" s="5" t="s">
        <v>15</v>
      </c>
      <c r="Q39" s="5" t="s">
        <v>1144</v>
      </c>
      <c r="R39" s="5"/>
      <c r="S39" s="226"/>
    </row>
    <row r="40" spans="1:19" ht="51">
      <c r="A40" s="3">
        <v>3</v>
      </c>
      <c r="B40" s="5" t="s">
        <v>138</v>
      </c>
      <c r="C40" s="5" t="s">
        <v>1145</v>
      </c>
      <c r="D40" s="5" t="s">
        <v>14</v>
      </c>
      <c r="E40" s="5"/>
      <c r="F40" s="336">
        <v>38984014.240000002</v>
      </c>
      <c r="G40" s="249" t="s">
        <v>1302</v>
      </c>
      <c r="H40" s="5"/>
      <c r="I40" s="5" t="s">
        <v>1146</v>
      </c>
      <c r="J40" s="5"/>
      <c r="K40" s="5"/>
      <c r="L40" s="5"/>
      <c r="M40" s="5"/>
      <c r="N40" s="5"/>
      <c r="O40" s="5"/>
      <c r="P40" s="5"/>
      <c r="Q40" s="5"/>
      <c r="R40" s="5"/>
      <c r="S40" s="226"/>
    </row>
    <row r="41" spans="1:19" ht="15" thickBot="1">
      <c r="A41" s="348" t="s">
        <v>3</v>
      </c>
      <c r="B41" s="349"/>
      <c r="C41" s="349"/>
      <c r="D41" s="349"/>
      <c r="E41" s="350"/>
      <c r="F41" s="337">
        <f>SUM(F38:F40)</f>
        <v>39050187.43</v>
      </c>
      <c r="G41" s="287"/>
      <c r="H41" s="251"/>
      <c r="I41" s="252"/>
      <c r="J41" s="253"/>
      <c r="K41" s="253"/>
      <c r="L41" s="253"/>
      <c r="M41" s="253"/>
      <c r="N41" s="253"/>
      <c r="O41" s="253"/>
      <c r="P41" s="254"/>
      <c r="Q41" s="254"/>
      <c r="R41" s="254"/>
      <c r="S41" s="255"/>
    </row>
    <row r="42" spans="1:19" ht="16.5" thickBot="1">
      <c r="A42" s="351" t="s">
        <v>513</v>
      </c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</row>
    <row r="43" spans="1:19" ht="14.25" customHeight="1">
      <c r="A43" s="345" t="s">
        <v>0</v>
      </c>
      <c r="B43" s="345" t="s">
        <v>1</v>
      </c>
      <c r="C43" s="345" t="s">
        <v>1115</v>
      </c>
      <c r="D43" s="347" t="s">
        <v>1116</v>
      </c>
      <c r="E43" s="345" t="s">
        <v>1117</v>
      </c>
      <c r="F43" s="353" t="s">
        <v>2</v>
      </c>
      <c r="G43" s="232"/>
      <c r="H43" s="345" t="s">
        <v>1118</v>
      </c>
      <c r="I43" s="345" t="s">
        <v>1119</v>
      </c>
      <c r="J43" s="345" t="s">
        <v>1120</v>
      </c>
      <c r="K43" s="347" t="s">
        <v>1121</v>
      </c>
      <c r="L43" s="347" t="s">
        <v>1122</v>
      </c>
      <c r="M43" s="345" t="s">
        <v>1123</v>
      </c>
      <c r="N43" s="345" t="s">
        <v>1124</v>
      </c>
      <c r="O43" s="347" t="s">
        <v>1125</v>
      </c>
      <c r="P43" s="347" t="s">
        <v>1126</v>
      </c>
      <c r="Q43" s="345" t="s">
        <v>1127</v>
      </c>
      <c r="R43" s="345"/>
      <c r="S43" s="345"/>
    </row>
    <row r="44" spans="1:19" ht="51">
      <c r="A44" s="346"/>
      <c r="B44" s="346"/>
      <c r="C44" s="346"/>
      <c r="D44" s="345"/>
      <c r="E44" s="346"/>
      <c r="F44" s="354"/>
      <c r="G44" s="233"/>
      <c r="H44" s="346"/>
      <c r="I44" s="346"/>
      <c r="J44" s="346"/>
      <c r="K44" s="345"/>
      <c r="L44" s="345"/>
      <c r="M44" s="346"/>
      <c r="N44" s="346"/>
      <c r="O44" s="345"/>
      <c r="P44" s="345"/>
      <c r="Q44" s="231" t="s">
        <v>1128</v>
      </c>
      <c r="R44" s="231" t="s">
        <v>1129</v>
      </c>
      <c r="S44" s="231" t="s">
        <v>1130</v>
      </c>
    </row>
    <row r="45" spans="1:19" s="259" customFormat="1" ht="63.75">
      <c r="A45" s="225">
        <v>1</v>
      </c>
      <c r="B45" s="225" t="s">
        <v>511</v>
      </c>
      <c r="C45" s="225" t="s">
        <v>1147</v>
      </c>
      <c r="D45" s="225" t="s">
        <v>244</v>
      </c>
      <c r="E45" s="225">
        <v>1988</v>
      </c>
      <c r="F45" s="338" t="s">
        <v>512</v>
      </c>
      <c r="G45" s="288"/>
      <c r="H45" s="258" t="s">
        <v>1148</v>
      </c>
      <c r="I45" s="225" t="s">
        <v>1149</v>
      </c>
      <c r="J45" s="257"/>
      <c r="K45" s="257"/>
      <c r="L45" s="257"/>
      <c r="M45" s="257"/>
      <c r="N45" s="257"/>
      <c r="O45" s="257"/>
      <c r="P45" s="257"/>
      <c r="Q45" s="257"/>
      <c r="R45" s="257"/>
      <c r="S45" s="257"/>
    </row>
    <row r="46" spans="1:19" ht="15" thickBot="1">
      <c r="A46" s="348" t="s">
        <v>3</v>
      </c>
      <c r="B46" s="349"/>
      <c r="C46" s="349"/>
      <c r="D46" s="349"/>
      <c r="E46" s="350"/>
      <c r="F46" s="337">
        <v>0</v>
      </c>
      <c r="G46" s="287"/>
      <c r="H46" s="251"/>
      <c r="I46" s="252"/>
      <c r="J46" s="253"/>
      <c r="K46" s="253"/>
      <c r="L46" s="253"/>
      <c r="M46" s="253"/>
      <c r="N46" s="253"/>
      <c r="O46" s="253"/>
      <c r="P46" s="254"/>
      <c r="Q46" s="254"/>
      <c r="R46" s="254"/>
      <c r="S46" s="255"/>
    </row>
    <row r="47" spans="1:19" ht="16.5" thickBot="1">
      <c r="A47" s="351" t="s">
        <v>97</v>
      </c>
      <c r="B47" s="352"/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</row>
    <row r="48" spans="1:19" ht="14.25" customHeight="1">
      <c r="A48" s="345" t="s">
        <v>0</v>
      </c>
      <c r="B48" s="345" t="s">
        <v>1</v>
      </c>
      <c r="C48" s="345" t="s">
        <v>1115</v>
      </c>
      <c r="D48" s="347" t="s">
        <v>1116</v>
      </c>
      <c r="E48" s="345" t="s">
        <v>1117</v>
      </c>
      <c r="F48" s="353" t="s">
        <v>2</v>
      </c>
      <c r="G48" s="232"/>
      <c r="H48" s="345" t="s">
        <v>1118</v>
      </c>
      <c r="I48" s="345" t="s">
        <v>1119</v>
      </c>
      <c r="J48" s="345" t="s">
        <v>1120</v>
      </c>
      <c r="K48" s="347" t="s">
        <v>1121</v>
      </c>
      <c r="L48" s="347" t="s">
        <v>1122</v>
      </c>
      <c r="M48" s="345" t="s">
        <v>1123</v>
      </c>
      <c r="N48" s="345" t="s">
        <v>1124</v>
      </c>
      <c r="O48" s="347" t="s">
        <v>1125</v>
      </c>
      <c r="P48" s="347" t="s">
        <v>1126</v>
      </c>
      <c r="Q48" s="345" t="s">
        <v>1127</v>
      </c>
      <c r="R48" s="345"/>
      <c r="S48" s="345"/>
    </row>
    <row r="49" spans="1:19" ht="51">
      <c r="A49" s="346"/>
      <c r="B49" s="346"/>
      <c r="C49" s="346"/>
      <c r="D49" s="345"/>
      <c r="E49" s="346"/>
      <c r="F49" s="354"/>
      <c r="G49" s="233"/>
      <c r="H49" s="346"/>
      <c r="I49" s="346"/>
      <c r="J49" s="346"/>
      <c r="K49" s="345"/>
      <c r="L49" s="345"/>
      <c r="M49" s="346"/>
      <c r="N49" s="346"/>
      <c r="O49" s="345"/>
      <c r="P49" s="345"/>
      <c r="Q49" s="231" t="s">
        <v>1128</v>
      </c>
      <c r="R49" s="231" t="s">
        <v>1129</v>
      </c>
      <c r="S49" s="231" t="s">
        <v>1130</v>
      </c>
    </row>
    <row r="50" spans="1:19" s="282" customFormat="1" ht="76.5">
      <c r="A50" s="289">
        <v>1</v>
      </c>
      <c r="B50" s="289" t="s">
        <v>389</v>
      </c>
      <c r="C50" s="289" t="s">
        <v>1150</v>
      </c>
      <c r="D50" s="289" t="s">
        <v>14</v>
      </c>
      <c r="E50" s="289">
        <v>1960</v>
      </c>
      <c r="F50" s="339">
        <v>6935000</v>
      </c>
      <c r="G50" s="156" t="s">
        <v>1301</v>
      </c>
      <c r="H50" s="320" t="s">
        <v>1151</v>
      </c>
      <c r="I50" s="289" t="s">
        <v>1152</v>
      </c>
      <c r="J50" s="293">
        <v>821.5</v>
      </c>
      <c r="K50" s="293">
        <v>2955</v>
      </c>
      <c r="L50" s="293">
        <v>12914</v>
      </c>
      <c r="M50" s="293" t="s">
        <v>1153</v>
      </c>
      <c r="N50" s="293" t="s">
        <v>14</v>
      </c>
      <c r="O50" s="293" t="s">
        <v>14</v>
      </c>
      <c r="P50" s="293" t="s">
        <v>14</v>
      </c>
      <c r="Q50" s="321" t="s">
        <v>1154</v>
      </c>
      <c r="R50" s="321" t="s">
        <v>1155</v>
      </c>
      <c r="S50" s="321" t="s">
        <v>1156</v>
      </c>
    </row>
    <row r="51" spans="1:19" s="282" customFormat="1" ht="76.5">
      <c r="A51" s="278">
        <v>2</v>
      </c>
      <c r="B51" s="278" t="s">
        <v>390</v>
      </c>
      <c r="C51" s="278" t="s">
        <v>1157</v>
      </c>
      <c r="D51" s="278" t="s">
        <v>14</v>
      </c>
      <c r="E51" s="278">
        <v>1960</v>
      </c>
      <c r="F51" s="340">
        <v>636000</v>
      </c>
      <c r="G51" s="156" t="s">
        <v>1301</v>
      </c>
      <c r="H51" s="279" t="s">
        <v>1158</v>
      </c>
      <c r="I51" s="289" t="s">
        <v>1152</v>
      </c>
      <c r="J51" s="280">
        <v>178.8</v>
      </c>
      <c r="K51" s="280">
        <v>222</v>
      </c>
      <c r="L51" s="280">
        <v>1481</v>
      </c>
      <c r="M51" s="280" t="s">
        <v>1159</v>
      </c>
      <c r="N51" s="280" t="s">
        <v>14</v>
      </c>
      <c r="O51" s="280" t="s">
        <v>14</v>
      </c>
      <c r="P51" s="280" t="s">
        <v>14</v>
      </c>
      <c r="Q51" s="281" t="s">
        <v>1154</v>
      </c>
      <c r="R51" s="281" t="s">
        <v>1155</v>
      </c>
      <c r="S51" s="281" t="s">
        <v>1160</v>
      </c>
    </row>
    <row r="52" spans="1:19" s="282" customFormat="1" ht="63.75">
      <c r="A52" s="278">
        <v>3</v>
      </c>
      <c r="B52" s="278" t="s">
        <v>391</v>
      </c>
      <c r="C52" s="278"/>
      <c r="D52" s="278" t="s">
        <v>14</v>
      </c>
      <c r="E52" s="278">
        <v>1975</v>
      </c>
      <c r="F52" s="341">
        <v>3346.87</v>
      </c>
      <c r="G52" s="322" t="s">
        <v>1302</v>
      </c>
      <c r="H52" s="279"/>
      <c r="I52" s="289" t="s">
        <v>1152</v>
      </c>
      <c r="J52" s="280"/>
      <c r="K52" s="280"/>
      <c r="L52" s="280"/>
      <c r="M52" s="280"/>
      <c r="N52" s="280"/>
      <c r="O52" s="280"/>
      <c r="P52" s="280"/>
      <c r="Q52" s="281"/>
      <c r="R52" s="281"/>
      <c r="S52" s="281"/>
    </row>
    <row r="53" spans="1:19" s="282" customFormat="1" ht="63.75">
      <c r="A53" s="278">
        <v>4</v>
      </c>
      <c r="B53" s="278" t="s">
        <v>392</v>
      </c>
      <c r="C53" s="278"/>
      <c r="D53" s="278" t="s">
        <v>14</v>
      </c>
      <c r="E53" s="278">
        <v>1961</v>
      </c>
      <c r="F53" s="341">
        <v>10634.69</v>
      </c>
      <c r="G53" s="322" t="s">
        <v>1302</v>
      </c>
      <c r="H53" s="279"/>
      <c r="I53" s="289" t="s">
        <v>1152</v>
      </c>
      <c r="J53" s="280"/>
      <c r="K53" s="280"/>
      <c r="L53" s="280"/>
      <c r="M53" s="280"/>
      <c r="N53" s="280"/>
      <c r="O53" s="280"/>
      <c r="P53" s="280"/>
      <c r="Q53" s="281"/>
      <c r="R53" s="281"/>
      <c r="S53" s="281"/>
    </row>
    <row r="54" spans="1:19" s="282" customFormat="1" ht="63.75">
      <c r="A54" s="278">
        <v>5</v>
      </c>
      <c r="B54" s="278" t="s">
        <v>393</v>
      </c>
      <c r="C54" s="278"/>
      <c r="D54" s="278" t="s">
        <v>14</v>
      </c>
      <c r="E54" s="278">
        <v>1982</v>
      </c>
      <c r="F54" s="341">
        <v>12476.85</v>
      </c>
      <c r="G54" s="322" t="s">
        <v>1302</v>
      </c>
      <c r="H54" s="279"/>
      <c r="I54" s="289" t="s">
        <v>1152</v>
      </c>
      <c r="J54" s="280"/>
      <c r="K54" s="280"/>
      <c r="L54" s="280"/>
      <c r="M54" s="280"/>
      <c r="N54" s="280"/>
      <c r="O54" s="280"/>
      <c r="P54" s="280"/>
      <c r="Q54" s="281"/>
      <c r="R54" s="281"/>
      <c r="S54" s="281"/>
    </row>
    <row r="55" spans="1:19" s="282" customFormat="1" ht="63.75">
      <c r="A55" s="278">
        <v>6</v>
      </c>
      <c r="B55" s="278" t="s">
        <v>394</v>
      </c>
      <c r="C55" s="278" t="s">
        <v>1157</v>
      </c>
      <c r="D55" s="278" t="s">
        <v>14</v>
      </c>
      <c r="E55" s="278">
        <v>1993</v>
      </c>
      <c r="F55" s="340">
        <v>409000</v>
      </c>
      <c r="G55" s="322" t="s">
        <v>1301</v>
      </c>
      <c r="H55" s="279" t="s">
        <v>1161</v>
      </c>
      <c r="I55" s="289" t="s">
        <v>395</v>
      </c>
      <c r="J55" s="280">
        <v>141.69999999999999</v>
      </c>
      <c r="K55" s="280">
        <v>138.69999999999999</v>
      </c>
      <c r="L55" s="280">
        <v>882</v>
      </c>
      <c r="M55" s="280" t="s">
        <v>1159</v>
      </c>
      <c r="N55" s="280" t="s">
        <v>1133</v>
      </c>
      <c r="O55" s="280" t="s">
        <v>14</v>
      </c>
      <c r="P55" s="280" t="s">
        <v>15</v>
      </c>
      <c r="Q55" s="281" t="s">
        <v>1154</v>
      </c>
      <c r="R55" s="281" t="s">
        <v>1162</v>
      </c>
      <c r="S55" s="281" t="s">
        <v>1163</v>
      </c>
    </row>
    <row r="56" spans="1:19" s="282" customFormat="1" ht="38.25">
      <c r="A56" s="278">
        <v>7</v>
      </c>
      <c r="B56" s="278" t="s">
        <v>396</v>
      </c>
      <c r="C56" s="278" t="s">
        <v>1157</v>
      </c>
      <c r="D56" s="278" t="s">
        <v>14</v>
      </c>
      <c r="E56" s="278">
        <v>1998</v>
      </c>
      <c r="F56" s="341">
        <v>7365</v>
      </c>
      <c r="G56" s="322" t="s">
        <v>1302</v>
      </c>
      <c r="H56" s="279" t="s">
        <v>1164</v>
      </c>
      <c r="I56" s="278" t="s">
        <v>395</v>
      </c>
      <c r="J56" s="280"/>
      <c r="K56" s="280"/>
      <c r="L56" s="280"/>
      <c r="M56" s="280"/>
      <c r="N56" s="280"/>
      <c r="O56" s="280"/>
      <c r="P56" s="280"/>
      <c r="Q56" s="281"/>
      <c r="R56" s="281"/>
      <c r="S56" s="281"/>
    </row>
    <row r="57" spans="1:19" s="259" customFormat="1" ht="63.75">
      <c r="A57" s="167">
        <v>8</v>
      </c>
      <c r="B57" s="167" t="s">
        <v>397</v>
      </c>
      <c r="C57" s="167"/>
      <c r="D57" s="167" t="s">
        <v>14</v>
      </c>
      <c r="E57" s="167">
        <v>1979</v>
      </c>
      <c r="F57" s="332">
        <v>15028.25</v>
      </c>
      <c r="G57" s="285" t="s">
        <v>1302</v>
      </c>
      <c r="H57" s="260"/>
      <c r="I57" s="225" t="s">
        <v>1152</v>
      </c>
      <c r="J57" s="226"/>
      <c r="K57" s="226"/>
      <c r="L57" s="226"/>
      <c r="M57" s="226"/>
      <c r="N57" s="226"/>
      <c r="O57" s="226"/>
      <c r="P57" s="226"/>
      <c r="Q57" s="261"/>
      <c r="R57" s="261"/>
      <c r="S57" s="261"/>
    </row>
    <row r="58" spans="1:19" s="259" customFormat="1" ht="63.75">
      <c r="A58" s="167">
        <v>9</v>
      </c>
      <c r="B58" s="167" t="s">
        <v>398</v>
      </c>
      <c r="C58" s="167"/>
      <c r="D58" s="167" t="s">
        <v>14</v>
      </c>
      <c r="E58" s="167">
        <v>1974</v>
      </c>
      <c r="F58" s="332">
        <v>30321.11</v>
      </c>
      <c r="G58" s="285" t="s">
        <v>1302</v>
      </c>
      <c r="H58" s="260"/>
      <c r="I58" s="225" t="s">
        <v>1152</v>
      </c>
      <c r="J58" s="226"/>
      <c r="K58" s="226"/>
      <c r="L58" s="226"/>
      <c r="M58" s="226"/>
      <c r="N58" s="226"/>
      <c r="O58" s="226"/>
      <c r="P58" s="226"/>
      <c r="Q58" s="261"/>
      <c r="R58" s="261"/>
      <c r="S58" s="261"/>
    </row>
    <row r="59" spans="1:19" s="259" customFormat="1" ht="63.75">
      <c r="A59" s="167">
        <v>10</v>
      </c>
      <c r="B59" s="167" t="s">
        <v>399</v>
      </c>
      <c r="C59" s="167"/>
      <c r="D59" s="167" t="s">
        <v>14</v>
      </c>
      <c r="E59" s="167">
        <v>1983</v>
      </c>
      <c r="F59" s="332">
        <v>5420.51</v>
      </c>
      <c r="G59" s="285" t="s">
        <v>1302</v>
      </c>
      <c r="H59" s="260"/>
      <c r="I59" s="225" t="s">
        <v>1152</v>
      </c>
      <c r="J59" s="226"/>
      <c r="K59" s="226"/>
      <c r="L59" s="226"/>
      <c r="M59" s="226"/>
      <c r="N59" s="226"/>
      <c r="O59" s="226"/>
      <c r="P59" s="226"/>
      <c r="Q59" s="261"/>
      <c r="R59" s="261"/>
      <c r="S59" s="261"/>
    </row>
    <row r="60" spans="1:19" s="259" customFormat="1" ht="63.75">
      <c r="A60" s="167">
        <v>11</v>
      </c>
      <c r="B60" s="167" t="s">
        <v>400</v>
      </c>
      <c r="C60" s="167"/>
      <c r="D60" s="167" t="s">
        <v>14</v>
      </c>
      <c r="E60" s="167">
        <v>1983</v>
      </c>
      <c r="F60" s="332">
        <v>9703.15</v>
      </c>
      <c r="G60" s="285" t="s">
        <v>1302</v>
      </c>
      <c r="H60" s="260"/>
      <c r="I60" s="225" t="s">
        <v>1152</v>
      </c>
      <c r="J60" s="226"/>
      <c r="K60" s="226"/>
      <c r="L60" s="226"/>
      <c r="M60" s="226"/>
      <c r="N60" s="226"/>
      <c r="O60" s="226"/>
      <c r="P60" s="226"/>
      <c r="Q60" s="261"/>
      <c r="R60" s="261"/>
      <c r="S60" s="261"/>
    </row>
    <row r="61" spans="1:19" s="259" customFormat="1" ht="25.5">
      <c r="A61" s="167">
        <v>12</v>
      </c>
      <c r="B61" s="167" t="s">
        <v>401</v>
      </c>
      <c r="C61" s="167"/>
      <c r="D61" s="167" t="s">
        <v>14</v>
      </c>
      <c r="E61" s="167">
        <v>1994</v>
      </c>
      <c r="F61" s="332">
        <v>6053.73</v>
      </c>
      <c r="G61" s="285" t="s">
        <v>1302</v>
      </c>
      <c r="H61" s="260"/>
      <c r="I61" s="225" t="s">
        <v>395</v>
      </c>
      <c r="J61" s="226"/>
      <c r="K61" s="226"/>
      <c r="L61" s="226"/>
      <c r="M61" s="226"/>
      <c r="N61" s="226"/>
      <c r="O61" s="226"/>
      <c r="P61" s="226"/>
      <c r="Q61" s="261"/>
      <c r="R61" s="261"/>
      <c r="S61" s="261"/>
    </row>
    <row r="62" spans="1:19" s="259" customFormat="1" ht="25.5">
      <c r="A62" s="167">
        <v>13</v>
      </c>
      <c r="B62" s="167" t="s">
        <v>402</v>
      </c>
      <c r="C62" s="167"/>
      <c r="D62" s="167" t="s">
        <v>14</v>
      </c>
      <c r="E62" s="167">
        <v>1994</v>
      </c>
      <c r="F62" s="332">
        <v>15822.03</v>
      </c>
      <c r="G62" s="285" t="s">
        <v>1302</v>
      </c>
      <c r="H62" s="260"/>
      <c r="I62" s="225" t="s">
        <v>395</v>
      </c>
      <c r="J62" s="226"/>
      <c r="K62" s="226"/>
      <c r="L62" s="226"/>
      <c r="M62" s="226"/>
      <c r="N62" s="226"/>
      <c r="O62" s="226"/>
      <c r="P62" s="226"/>
      <c r="Q62" s="261"/>
      <c r="R62" s="261"/>
      <c r="S62" s="261"/>
    </row>
    <row r="63" spans="1:19" s="259" customFormat="1" ht="63.75">
      <c r="A63" s="167">
        <v>14</v>
      </c>
      <c r="B63" s="167" t="s">
        <v>403</v>
      </c>
      <c r="C63" s="167"/>
      <c r="D63" s="167" t="s">
        <v>14</v>
      </c>
      <c r="E63" s="167">
        <v>1993</v>
      </c>
      <c r="F63" s="332">
        <v>17796.599999999999</v>
      </c>
      <c r="G63" s="285" t="s">
        <v>1302</v>
      </c>
      <c r="H63" s="260"/>
      <c r="I63" s="225" t="s">
        <v>1152</v>
      </c>
      <c r="J63" s="226"/>
      <c r="K63" s="226"/>
      <c r="L63" s="226"/>
      <c r="M63" s="226"/>
      <c r="N63" s="226"/>
      <c r="O63" s="226"/>
      <c r="P63" s="226"/>
      <c r="Q63" s="261"/>
      <c r="R63" s="261"/>
      <c r="S63" s="261"/>
    </row>
    <row r="64" spans="1:19" s="259" customFormat="1" ht="63.75">
      <c r="A64" s="167">
        <v>15</v>
      </c>
      <c r="B64" s="167" t="s">
        <v>404</v>
      </c>
      <c r="C64" s="167"/>
      <c r="D64" s="167" t="s">
        <v>14</v>
      </c>
      <c r="E64" s="167">
        <v>1994</v>
      </c>
      <c r="F64" s="332">
        <v>24275.88</v>
      </c>
      <c r="G64" s="285" t="s">
        <v>1302</v>
      </c>
      <c r="H64" s="260"/>
      <c r="I64" s="167" t="s">
        <v>1152</v>
      </c>
      <c r="J64" s="226"/>
      <c r="K64" s="226"/>
      <c r="L64" s="226"/>
      <c r="M64" s="226"/>
      <c r="N64" s="226"/>
      <c r="O64" s="226"/>
      <c r="P64" s="226"/>
      <c r="Q64" s="261"/>
      <c r="R64" s="261"/>
      <c r="S64" s="261"/>
    </row>
    <row r="65" spans="1:19" s="259" customFormat="1" ht="63.75">
      <c r="A65" s="167">
        <v>16</v>
      </c>
      <c r="B65" s="167" t="s">
        <v>405</v>
      </c>
      <c r="C65" s="167"/>
      <c r="D65" s="167" t="s">
        <v>14</v>
      </c>
      <c r="E65" s="167">
        <v>2006</v>
      </c>
      <c r="F65" s="332">
        <v>10980</v>
      </c>
      <c r="G65" s="285" t="s">
        <v>1302</v>
      </c>
      <c r="H65" s="260"/>
      <c r="I65" s="167" t="s">
        <v>1152</v>
      </c>
      <c r="J65" s="226"/>
      <c r="K65" s="226"/>
      <c r="L65" s="226"/>
      <c r="M65" s="226"/>
      <c r="N65" s="226"/>
      <c r="O65" s="226"/>
      <c r="P65" s="226"/>
      <c r="Q65" s="261"/>
      <c r="R65" s="261"/>
      <c r="S65" s="261"/>
    </row>
    <row r="66" spans="1:19" s="259" customFormat="1" ht="63.75">
      <c r="A66" s="167">
        <v>17</v>
      </c>
      <c r="B66" s="167" t="s">
        <v>405</v>
      </c>
      <c r="C66" s="167"/>
      <c r="D66" s="167" t="s">
        <v>14</v>
      </c>
      <c r="E66" s="167">
        <v>1977</v>
      </c>
      <c r="F66" s="332">
        <v>3336.06</v>
      </c>
      <c r="G66" s="285" t="s">
        <v>1302</v>
      </c>
      <c r="H66" s="260"/>
      <c r="I66" s="167" t="s">
        <v>1152</v>
      </c>
      <c r="J66" s="226"/>
      <c r="K66" s="226"/>
      <c r="L66" s="226"/>
      <c r="M66" s="226"/>
      <c r="N66" s="226"/>
      <c r="O66" s="226"/>
      <c r="P66" s="226"/>
      <c r="Q66" s="261"/>
      <c r="R66" s="261"/>
      <c r="S66" s="261"/>
    </row>
    <row r="67" spans="1:19" s="259" customFormat="1" ht="63.75">
      <c r="A67" s="167">
        <v>18</v>
      </c>
      <c r="B67" s="167" t="s">
        <v>406</v>
      </c>
      <c r="C67" s="167"/>
      <c r="D67" s="167" t="s">
        <v>14</v>
      </c>
      <c r="E67" s="167">
        <v>1980</v>
      </c>
      <c r="F67" s="332">
        <v>10367</v>
      </c>
      <c r="G67" s="285" t="s">
        <v>1302</v>
      </c>
      <c r="H67" s="260"/>
      <c r="I67" s="167" t="s">
        <v>1152</v>
      </c>
      <c r="J67" s="226"/>
      <c r="K67" s="226"/>
      <c r="L67" s="226"/>
      <c r="M67" s="226"/>
      <c r="N67" s="226"/>
      <c r="O67" s="226"/>
      <c r="P67" s="226"/>
      <c r="Q67" s="261"/>
      <c r="R67" s="261"/>
      <c r="S67" s="261"/>
    </row>
    <row r="68" spans="1:19" s="259" customFormat="1" ht="63.75">
      <c r="A68" s="167">
        <v>19</v>
      </c>
      <c r="B68" s="167" t="s">
        <v>407</v>
      </c>
      <c r="C68" s="167"/>
      <c r="D68" s="167" t="s">
        <v>14</v>
      </c>
      <c r="E68" s="167">
        <v>1996</v>
      </c>
      <c r="F68" s="332">
        <v>5866.42</v>
      </c>
      <c r="G68" s="285" t="s">
        <v>1302</v>
      </c>
      <c r="H68" s="260"/>
      <c r="I68" s="167" t="s">
        <v>1152</v>
      </c>
      <c r="J68" s="226"/>
      <c r="K68" s="226"/>
      <c r="L68" s="226"/>
      <c r="M68" s="226"/>
      <c r="N68" s="226"/>
      <c r="O68" s="226"/>
      <c r="P68" s="226"/>
      <c r="Q68" s="261"/>
      <c r="R68" s="261"/>
      <c r="S68" s="261"/>
    </row>
    <row r="69" spans="1:19" s="259" customFormat="1" ht="25.5">
      <c r="A69" s="167">
        <v>20</v>
      </c>
      <c r="B69" s="167" t="s">
        <v>408</v>
      </c>
      <c r="C69" s="167"/>
      <c r="D69" s="167" t="s">
        <v>14</v>
      </c>
      <c r="E69" s="167">
        <v>1999</v>
      </c>
      <c r="F69" s="332">
        <v>6835.75</v>
      </c>
      <c r="G69" s="285" t="s">
        <v>1302</v>
      </c>
      <c r="H69" s="260"/>
      <c r="I69" s="167" t="s">
        <v>395</v>
      </c>
      <c r="J69" s="226"/>
      <c r="K69" s="226"/>
      <c r="L69" s="226"/>
      <c r="M69" s="226"/>
      <c r="N69" s="226"/>
      <c r="O69" s="226"/>
      <c r="P69" s="226"/>
      <c r="Q69" s="261"/>
      <c r="R69" s="261"/>
      <c r="S69" s="261"/>
    </row>
    <row r="70" spans="1:19" s="259" customFormat="1" ht="63.75">
      <c r="A70" s="167">
        <v>21</v>
      </c>
      <c r="B70" s="167" t="s">
        <v>409</v>
      </c>
      <c r="C70" s="167"/>
      <c r="D70" s="167" t="s">
        <v>14</v>
      </c>
      <c r="E70" s="167">
        <v>1960</v>
      </c>
      <c r="F70" s="332">
        <v>241182.22</v>
      </c>
      <c r="G70" s="285" t="s">
        <v>1302</v>
      </c>
      <c r="H70" s="260"/>
      <c r="I70" s="167" t="s">
        <v>1152</v>
      </c>
      <c r="J70" s="226"/>
      <c r="K70" s="226"/>
      <c r="L70" s="226"/>
      <c r="M70" s="226"/>
      <c r="N70" s="226"/>
      <c r="O70" s="226"/>
      <c r="P70" s="226"/>
      <c r="Q70" s="261"/>
      <c r="R70" s="261"/>
      <c r="S70" s="261"/>
    </row>
    <row r="71" spans="1:19" s="259" customFormat="1" ht="63.75">
      <c r="A71" s="167">
        <v>22</v>
      </c>
      <c r="B71" s="167" t="s">
        <v>410</v>
      </c>
      <c r="C71" s="167"/>
      <c r="D71" s="167" t="s">
        <v>14</v>
      </c>
      <c r="E71" s="167">
        <v>1992</v>
      </c>
      <c r="F71" s="332">
        <v>13872.05</v>
      </c>
      <c r="G71" s="285" t="s">
        <v>1302</v>
      </c>
      <c r="H71" s="260"/>
      <c r="I71" s="167" t="s">
        <v>1152</v>
      </c>
      <c r="J71" s="226"/>
      <c r="K71" s="226"/>
      <c r="L71" s="226"/>
      <c r="M71" s="226"/>
      <c r="N71" s="226"/>
      <c r="O71" s="226"/>
      <c r="P71" s="226"/>
      <c r="Q71" s="261"/>
      <c r="R71" s="261"/>
      <c r="S71" s="261"/>
    </row>
    <row r="72" spans="1:19" s="259" customFormat="1" ht="63.75">
      <c r="A72" s="167">
        <v>23</v>
      </c>
      <c r="B72" s="167" t="s">
        <v>411</v>
      </c>
      <c r="C72" s="167"/>
      <c r="D72" s="167" t="s">
        <v>14</v>
      </c>
      <c r="E72" s="167">
        <v>1992</v>
      </c>
      <c r="F72" s="332">
        <v>2312.4</v>
      </c>
      <c r="G72" s="285" t="s">
        <v>1302</v>
      </c>
      <c r="H72" s="260"/>
      <c r="I72" s="167" t="s">
        <v>1152</v>
      </c>
      <c r="J72" s="226"/>
      <c r="K72" s="226"/>
      <c r="L72" s="226"/>
      <c r="M72" s="226"/>
      <c r="N72" s="226"/>
      <c r="O72" s="226"/>
      <c r="P72" s="226"/>
      <c r="Q72" s="226"/>
      <c r="R72" s="226"/>
      <c r="S72" s="226"/>
    </row>
    <row r="73" spans="1:19" s="259" customFormat="1" ht="63.75">
      <c r="A73" s="167">
        <v>24</v>
      </c>
      <c r="B73" s="167" t="s">
        <v>412</v>
      </c>
      <c r="C73" s="167"/>
      <c r="D73" s="167" t="s">
        <v>14</v>
      </c>
      <c r="E73" s="167">
        <v>1992</v>
      </c>
      <c r="F73" s="332">
        <v>33201.5</v>
      </c>
      <c r="G73" s="285" t="s">
        <v>1302</v>
      </c>
      <c r="H73" s="260"/>
      <c r="I73" s="167" t="s">
        <v>1152</v>
      </c>
      <c r="J73" s="226"/>
      <c r="K73" s="226"/>
      <c r="L73" s="226"/>
      <c r="M73" s="226"/>
      <c r="N73" s="226"/>
      <c r="O73" s="226"/>
      <c r="P73" s="226"/>
      <c r="Q73" s="226"/>
      <c r="R73" s="226"/>
      <c r="S73" s="226"/>
    </row>
    <row r="74" spans="1:19" s="259" customFormat="1" ht="63.75">
      <c r="A74" s="167">
        <v>25</v>
      </c>
      <c r="B74" s="167" t="s">
        <v>413</v>
      </c>
      <c r="C74" s="167"/>
      <c r="D74" s="167" t="s">
        <v>14</v>
      </c>
      <c r="E74" s="167">
        <v>1992</v>
      </c>
      <c r="F74" s="332">
        <v>14829.2</v>
      </c>
      <c r="G74" s="285" t="s">
        <v>1302</v>
      </c>
      <c r="H74" s="260"/>
      <c r="I74" s="167" t="s">
        <v>1152</v>
      </c>
      <c r="J74" s="226"/>
      <c r="K74" s="226"/>
      <c r="L74" s="226"/>
      <c r="M74" s="226"/>
      <c r="N74" s="226"/>
      <c r="O74" s="226"/>
      <c r="P74" s="226"/>
      <c r="Q74" s="226"/>
      <c r="R74" s="226"/>
      <c r="S74" s="226"/>
    </row>
    <row r="75" spans="1:19" s="259" customFormat="1" ht="63.75">
      <c r="A75" s="167">
        <v>26</v>
      </c>
      <c r="B75" s="167" t="s">
        <v>414</v>
      </c>
      <c r="C75" s="167"/>
      <c r="D75" s="167" t="s">
        <v>14</v>
      </c>
      <c r="E75" s="167">
        <v>2007</v>
      </c>
      <c r="F75" s="332">
        <v>60000</v>
      </c>
      <c r="G75" s="285" t="s">
        <v>1302</v>
      </c>
      <c r="H75" s="260"/>
      <c r="I75" s="167" t="s">
        <v>1152</v>
      </c>
      <c r="J75" s="226"/>
      <c r="K75" s="226"/>
      <c r="L75" s="226"/>
      <c r="M75" s="226"/>
      <c r="N75" s="226"/>
      <c r="O75" s="226"/>
      <c r="P75" s="226"/>
      <c r="Q75" s="226"/>
      <c r="R75" s="226"/>
      <c r="S75" s="226"/>
    </row>
    <row r="76" spans="1:19" s="259" customFormat="1" ht="63.75">
      <c r="A76" s="167">
        <v>27</v>
      </c>
      <c r="B76" s="167" t="s">
        <v>400</v>
      </c>
      <c r="C76" s="167"/>
      <c r="D76" s="167" t="s">
        <v>14</v>
      </c>
      <c r="E76" s="167">
        <v>1983</v>
      </c>
      <c r="F76" s="332">
        <v>9703.15</v>
      </c>
      <c r="G76" s="285" t="s">
        <v>1302</v>
      </c>
      <c r="H76" s="260"/>
      <c r="I76" s="167" t="s">
        <v>1152</v>
      </c>
      <c r="J76" s="226"/>
      <c r="K76" s="226"/>
      <c r="L76" s="226"/>
      <c r="M76" s="226"/>
      <c r="N76" s="226"/>
      <c r="O76" s="226"/>
      <c r="P76" s="226"/>
      <c r="Q76" s="226"/>
      <c r="R76" s="226"/>
      <c r="S76" s="226"/>
    </row>
    <row r="77" spans="1:19" s="259" customFormat="1" ht="63.75">
      <c r="A77" s="167">
        <v>28</v>
      </c>
      <c r="B77" s="167" t="s">
        <v>415</v>
      </c>
      <c r="C77" s="167"/>
      <c r="D77" s="167" t="s">
        <v>14</v>
      </c>
      <c r="E77" s="167">
        <v>2009</v>
      </c>
      <c r="F77" s="332">
        <v>28333.06</v>
      </c>
      <c r="G77" s="285" t="s">
        <v>1302</v>
      </c>
      <c r="H77" s="260"/>
      <c r="I77" s="167" t="s">
        <v>1152</v>
      </c>
      <c r="J77" s="226"/>
      <c r="K77" s="226"/>
      <c r="L77" s="226"/>
      <c r="M77" s="226"/>
      <c r="N77" s="226"/>
      <c r="O77" s="226"/>
      <c r="P77" s="226"/>
      <c r="Q77" s="226"/>
      <c r="R77" s="226"/>
      <c r="S77" s="226"/>
    </row>
    <row r="78" spans="1:19" s="259" customFormat="1" ht="63.75">
      <c r="A78" s="167">
        <v>29</v>
      </c>
      <c r="B78" s="167" t="s">
        <v>416</v>
      </c>
      <c r="C78" s="167"/>
      <c r="D78" s="167" t="s">
        <v>14</v>
      </c>
      <c r="E78" s="167">
        <v>2009</v>
      </c>
      <c r="F78" s="332">
        <v>36666.94</v>
      </c>
      <c r="G78" s="285" t="s">
        <v>1302</v>
      </c>
      <c r="H78" s="260"/>
      <c r="I78" s="167" t="s">
        <v>1152</v>
      </c>
      <c r="J78" s="226"/>
      <c r="K78" s="226"/>
      <c r="L78" s="226"/>
      <c r="M78" s="226"/>
      <c r="N78" s="226"/>
      <c r="O78" s="226"/>
      <c r="P78" s="226"/>
      <c r="Q78" s="226"/>
      <c r="R78" s="226"/>
      <c r="S78" s="226"/>
    </row>
    <row r="79" spans="1:19" s="259" customFormat="1" ht="63.75">
      <c r="A79" s="167">
        <v>30</v>
      </c>
      <c r="B79" s="167" t="s">
        <v>417</v>
      </c>
      <c r="C79" s="167"/>
      <c r="D79" s="167" t="s">
        <v>14</v>
      </c>
      <c r="E79" s="167">
        <v>2009</v>
      </c>
      <c r="F79" s="332">
        <v>29999.8</v>
      </c>
      <c r="G79" s="285" t="s">
        <v>1302</v>
      </c>
      <c r="H79" s="260"/>
      <c r="I79" s="167" t="s">
        <v>1152</v>
      </c>
      <c r="J79" s="226"/>
      <c r="K79" s="226"/>
      <c r="L79" s="226"/>
      <c r="M79" s="226"/>
      <c r="N79" s="226"/>
      <c r="O79" s="226"/>
      <c r="P79" s="226"/>
      <c r="Q79" s="226"/>
      <c r="R79" s="226"/>
      <c r="S79" s="226"/>
    </row>
    <row r="80" spans="1:19" ht="15" thickBot="1">
      <c r="A80" s="348" t="s">
        <v>3</v>
      </c>
      <c r="B80" s="349"/>
      <c r="C80" s="349"/>
      <c r="D80" s="349"/>
      <c r="E80" s="350"/>
      <c r="F80" s="337">
        <f>SUM(F50:F79)</f>
        <v>8645730.2200000025</v>
      </c>
      <c r="G80" s="287"/>
      <c r="H80" s="251"/>
      <c r="I80" s="252"/>
      <c r="J80" s="253"/>
      <c r="K80" s="253"/>
      <c r="L80" s="253"/>
      <c r="M80" s="253"/>
      <c r="N80" s="253"/>
      <c r="O80" s="253"/>
      <c r="P80" s="254"/>
      <c r="Q80" s="254"/>
      <c r="R80" s="254"/>
      <c r="S80" s="255"/>
    </row>
    <row r="81" spans="1:19" ht="16.5" thickBot="1">
      <c r="A81" s="351" t="s">
        <v>841</v>
      </c>
      <c r="B81" s="352"/>
      <c r="C81" s="352"/>
      <c r="D81" s="352"/>
      <c r="E81" s="352"/>
      <c r="F81" s="352"/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</row>
    <row r="82" spans="1:19" ht="14.25" customHeight="1">
      <c r="A82" s="345" t="s">
        <v>0</v>
      </c>
      <c r="B82" s="345" t="s">
        <v>1</v>
      </c>
      <c r="C82" s="345" t="s">
        <v>1115</v>
      </c>
      <c r="D82" s="347" t="s">
        <v>1116</v>
      </c>
      <c r="E82" s="345" t="s">
        <v>1117</v>
      </c>
      <c r="F82" s="353" t="s">
        <v>2</v>
      </c>
      <c r="G82" s="232"/>
      <c r="H82" s="345" t="s">
        <v>1118</v>
      </c>
      <c r="I82" s="345" t="s">
        <v>1119</v>
      </c>
      <c r="J82" s="345" t="s">
        <v>1120</v>
      </c>
      <c r="K82" s="347" t="s">
        <v>1121</v>
      </c>
      <c r="L82" s="347" t="s">
        <v>1122</v>
      </c>
      <c r="M82" s="345" t="s">
        <v>1123</v>
      </c>
      <c r="N82" s="345" t="s">
        <v>1124</v>
      </c>
      <c r="O82" s="347" t="s">
        <v>1125</v>
      </c>
      <c r="P82" s="347" t="s">
        <v>1126</v>
      </c>
      <c r="Q82" s="345" t="s">
        <v>1127</v>
      </c>
      <c r="R82" s="345"/>
      <c r="S82" s="345"/>
    </row>
    <row r="83" spans="1:19" ht="51.75" thickBot="1">
      <c r="A83" s="346"/>
      <c r="B83" s="346"/>
      <c r="C83" s="346"/>
      <c r="D83" s="345"/>
      <c r="E83" s="346"/>
      <c r="F83" s="354"/>
      <c r="G83" s="233"/>
      <c r="H83" s="346"/>
      <c r="I83" s="346"/>
      <c r="J83" s="346"/>
      <c r="K83" s="345"/>
      <c r="L83" s="345"/>
      <c r="M83" s="346"/>
      <c r="N83" s="346"/>
      <c r="O83" s="345"/>
      <c r="P83" s="345"/>
      <c r="Q83" s="231" t="s">
        <v>1128</v>
      </c>
      <c r="R83" s="231" t="s">
        <v>1129</v>
      </c>
      <c r="S83" s="231" t="s">
        <v>1130</v>
      </c>
    </row>
    <row r="84" spans="1:19" s="282" customFormat="1" ht="51.75" thickBot="1">
      <c r="A84" s="289">
        <v>1</v>
      </c>
      <c r="B84" s="289" t="s">
        <v>454</v>
      </c>
      <c r="C84" s="289" t="s">
        <v>1165</v>
      </c>
      <c r="D84" s="289" t="s">
        <v>14</v>
      </c>
      <c r="E84" s="289">
        <v>1994</v>
      </c>
      <c r="F84" s="342">
        <v>7616000</v>
      </c>
      <c r="G84" s="156" t="s">
        <v>1301</v>
      </c>
      <c r="H84" s="320" t="s">
        <v>1166</v>
      </c>
      <c r="I84" s="289" t="s">
        <v>1167</v>
      </c>
      <c r="J84" s="293">
        <v>1423</v>
      </c>
      <c r="K84" s="293">
        <v>3047</v>
      </c>
      <c r="L84" s="323">
        <v>11210</v>
      </c>
      <c r="M84" s="323" t="s">
        <v>1168</v>
      </c>
      <c r="N84" s="293" t="s">
        <v>14</v>
      </c>
      <c r="O84" s="293" t="s">
        <v>14</v>
      </c>
      <c r="P84" s="293" t="s">
        <v>14</v>
      </c>
      <c r="Q84" s="293" t="s">
        <v>1169</v>
      </c>
      <c r="R84" s="293" t="s">
        <v>1170</v>
      </c>
      <c r="S84" s="324" t="s">
        <v>1171</v>
      </c>
    </row>
    <row r="85" spans="1:19" s="282" customFormat="1" ht="51">
      <c r="A85" s="278">
        <v>2</v>
      </c>
      <c r="B85" s="278" t="s">
        <v>455</v>
      </c>
      <c r="C85" s="278"/>
      <c r="D85" s="278" t="s">
        <v>14</v>
      </c>
      <c r="E85" s="278">
        <v>1998</v>
      </c>
      <c r="F85" s="342">
        <v>760000</v>
      </c>
      <c r="G85" s="156" t="s">
        <v>1301</v>
      </c>
      <c r="H85" s="279" t="s">
        <v>1172</v>
      </c>
      <c r="I85" s="278" t="s">
        <v>1173</v>
      </c>
      <c r="J85" s="280">
        <v>357</v>
      </c>
      <c r="K85" s="280">
        <v>363</v>
      </c>
      <c r="L85" s="325">
        <v>2856</v>
      </c>
      <c r="M85" s="280">
        <v>2</v>
      </c>
      <c r="N85" s="280" t="s">
        <v>15</v>
      </c>
      <c r="O85" s="280" t="s">
        <v>14</v>
      </c>
      <c r="P85" s="280" t="s">
        <v>15</v>
      </c>
      <c r="Q85" s="280" t="s">
        <v>1174</v>
      </c>
      <c r="R85" s="280" t="s">
        <v>1175</v>
      </c>
      <c r="S85" s="324" t="s">
        <v>1171</v>
      </c>
    </row>
    <row r="86" spans="1:19" s="282" customFormat="1" ht="51">
      <c r="A86" s="278">
        <v>3</v>
      </c>
      <c r="B86" s="278" t="s">
        <v>393</v>
      </c>
      <c r="C86" s="278"/>
      <c r="D86" s="278" t="s">
        <v>14</v>
      </c>
      <c r="E86" s="278">
        <v>1994</v>
      </c>
      <c r="F86" s="341">
        <v>79272.13</v>
      </c>
      <c r="G86" s="322" t="s">
        <v>1302</v>
      </c>
      <c r="H86" s="279" t="s">
        <v>1176</v>
      </c>
      <c r="I86" s="278" t="s">
        <v>1167</v>
      </c>
      <c r="J86" s="280">
        <v>161</v>
      </c>
      <c r="K86" s="280">
        <v>45</v>
      </c>
      <c r="L86" s="280">
        <v>192</v>
      </c>
      <c r="M86" s="280">
        <v>1</v>
      </c>
      <c r="N86" s="280" t="s">
        <v>15</v>
      </c>
      <c r="O86" s="280" t="s">
        <v>15</v>
      </c>
      <c r="P86" s="280" t="s">
        <v>15</v>
      </c>
      <c r="Q86" s="280" t="s">
        <v>1177</v>
      </c>
      <c r="R86" s="280" t="s">
        <v>1177</v>
      </c>
      <c r="S86" s="280" t="s">
        <v>1137</v>
      </c>
    </row>
    <row r="87" spans="1:19" s="282" customFormat="1" ht="51">
      <c r="A87" s="278">
        <v>4</v>
      </c>
      <c r="B87" s="278" t="s">
        <v>456</v>
      </c>
      <c r="C87" s="278"/>
      <c r="D87" s="278" t="s">
        <v>14</v>
      </c>
      <c r="E87" s="278">
        <v>1998</v>
      </c>
      <c r="F87" s="341">
        <v>529312.30000000005</v>
      </c>
      <c r="G87" s="322" t="s">
        <v>1302</v>
      </c>
      <c r="H87" s="279" t="s">
        <v>1178</v>
      </c>
      <c r="I87" s="278" t="s">
        <v>1167</v>
      </c>
      <c r="J87" s="280"/>
      <c r="K87" s="280"/>
      <c r="L87" s="280"/>
      <c r="M87" s="280"/>
      <c r="N87" s="280"/>
      <c r="O87" s="280"/>
      <c r="P87" s="280"/>
      <c r="Q87" s="280"/>
      <c r="R87" s="280"/>
      <c r="S87" s="280"/>
    </row>
    <row r="88" spans="1:19" s="259" customFormat="1" ht="51">
      <c r="A88" s="167">
        <v>5</v>
      </c>
      <c r="B88" s="167" t="s">
        <v>457</v>
      </c>
      <c r="C88" s="167"/>
      <c r="D88" s="167" t="s">
        <v>14</v>
      </c>
      <c r="E88" s="167">
        <v>1994</v>
      </c>
      <c r="F88" s="332">
        <v>22808.33</v>
      </c>
      <c r="G88" s="285" t="s">
        <v>1302</v>
      </c>
      <c r="H88" s="260" t="s">
        <v>1179</v>
      </c>
      <c r="I88" s="167" t="s">
        <v>1180</v>
      </c>
      <c r="J88" s="226"/>
      <c r="K88" s="226"/>
      <c r="L88" s="226"/>
      <c r="M88" s="226"/>
      <c r="N88" s="226"/>
      <c r="O88" s="226"/>
      <c r="P88" s="226"/>
      <c r="Q88" s="226"/>
      <c r="R88" s="226"/>
      <c r="S88" s="226"/>
    </row>
    <row r="89" spans="1:19" s="259" customFormat="1" ht="51">
      <c r="A89" s="167">
        <v>6</v>
      </c>
      <c r="B89" s="167" t="s">
        <v>458</v>
      </c>
      <c r="C89" s="167"/>
      <c r="D89" s="167" t="s">
        <v>14</v>
      </c>
      <c r="E89" s="167">
        <v>1994</v>
      </c>
      <c r="F89" s="332">
        <v>197009.67</v>
      </c>
      <c r="G89" s="285" t="s">
        <v>1302</v>
      </c>
      <c r="H89" s="260" t="s">
        <v>1181</v>
      </c>
      <c r="I89" s="167" t="s">
        <v>1167</v>
      </c>
      <c r="J89" s="226"/>
      <c r="K89" s="226"/>
      <c r="L89" s="226"/>
      <c r="M89" s="226"/>
      <c r="N89" s="226"/>
      <c r="O89" s="226"/>
      <c r="P89" s="226"/>
      <c r="Q89" s="226"/>
      <c r="R89" s="226"/>
      <c r="S89" s="226"/>
    </row>
    <row r="90" spans="1:19" s="259" customFormat="1" ht="51">
      <c r="A90" s="167">
        <v>7</v>
      </c>
      <c r="B90" s="167" t="s">
        <v>459</v>
      </c>
      <c r="C90" s="167"/>
      <c r="D90" s="167" t="s">
        <v>14</v>
      </c>
      <c r="E90" s="167">
        <v>1998</v>
      </c>
      <c r="F90" s="332">
        <v>71838.83</v>
      </c>
      <c r="G90" s="285" t="s">
        <v>1302</v>
      </c>
      <c r="H90" s="260" t="s">
        <v>1182</v>
      </c>
      <c r="I90" s="167" t="s">
        <v>1167</v>
      </c>
      <c r="J90" s="226"/>
      <c r="K90" s="226"/>
      <c r="L90" s="226"/>
      <c r="M90" s="226"/>
      <c r="N90" s="226"/>
      <c r="O90" s="226"/>
      <c r="P90" s="226"/>
      <c r="Q90" s="226"/>
      <c r="R90" s="226"/>
      <c r="S90" s="226"/>
    </row>
    <row r="91" spans="1:19" s="259" customFormat="1" ht="51">
      <c r="A91" s="167">
        <v>8</v>
      </c>
      <c r="B91" s="167" t="s">
        <v>460</v>
      </c>
      <c r="C91" s="167"/>
      <c r="D91" s="167" t="s">
        <v>14</v>
      </c>
      <c r="E91" s="167">
        <v>1994</v>
      </c>
      <c r="F91" s="332">
        <v>631635.9</v>
      </c>
      <c r="G91" s="285" t="s">
        <v>1302</v>
      </c>
      <c r="H91" s="260"/>
      <c r="I91" s="167" t="s">
        <v>1167</v>
      </c>
      <c r="J91" s="226"/>
      <c r="K91" s="226"/>
      <c r="L91" s="226"/>
      <c r="M91" s="226"/>
      <c r="N91" s="226"/>
      <c r="O91" s="226"/>
      <c r="P91" s="226"/>
      <c r="Q91" s="226"/>
      <c r="R91" s="226"/>
      <c r="S91" s="226"/>
    </row>
    <row r="92" spans="1:19" s="259" customFormat="1" ht="51">
      <c r="A92" s="167">
        <v>9</v>
      </c>
      <c r="B92" s="167" t="s">
        <v>461</v>
      </c>
      <c r="C92" s="167"/>
      <c r="D92" s="167" t="s">
        <v>14</v>
      </c>
      <c r="E92" s="167">
        <v>1994</v>
      </c>
      <c r="F92" s="332">
        <v>57892.41</v>
      </c>
      <c r="G92" s="285" t="s">
        <v>1302</v>
      </c>
      <c r="H92" s="260"/>
      <c r="I92" s="167" t="s">
        <v>1167</v>
      </c>
      <c r="J92" s="226"/>
      <c r="K92" s="226"/>
      <c r="L92" s="226"/>
      <c r="M92" s="226"/>
      <c r="N92" s="226"/>
      <c r="O92" s="226"/>
      <c r="P92" s="226"/>
      <c r="Q92" s="226"/>
      <c r="R92" s="226"/>
      <c r="S92" s="226"/>
    </row>
    <row r="93" spans="1:19" s="259" customFormat="1" ht="51">
      <c r="A93" s="167">
        <v>10</v>
      </c>
      <c r="B93" s="167" t="s">
        <v>462</v>
      </c>
      <c r="C93" s="167"/>
      <c r="D93" s="167" t="s">
        <v>14</v>
      </c>
      <c r="E93" s="167">
        <v>1994</v>
      </c>
      <c r="F93" s="332">
        <v>160557.5</v>
      </c>
      <c r="G93" s="285" t="s">
        <v>1302</v>
      </c>
      <c r="H93" s="260"/>
      <c r="I93" s="167" t="s">
        <v>1167</v>
      </c>
      <c r="J93" s="226"/>
      <c r="K93" s="226"/>
      <c r="L93" s="226"/>
      <c r="M93" s="226"/>
      <c r="N93" s="226"/>
      <c r="O93" s="226"/>
      <c r="P93" s="226"/>
      <c r="Q93" s="226"/>
      <c r="R93" s="226"/>
      <c r="S93" s="226"/>
    </row>
    <row r="94" spans="1:19" s="259" customFormat="1" ht="51">
      <c r="A94" s="167">
        <v>11</v>
      </c>
      <c r="B94" s="167" t="s">
        <v>463</v>
      </c>
      <c r="C94" s="167"/>
      <c r="D94" s="167" t="s">
        <v>14</v>
      </c>
      <c r="E94" s="167">
        <v>2003</v>
      </c>
      <c r="F94" s="332">
        <v>19735.38</v>
      </c>
      <c r="G94" s="285" t="s">
        <v>1302</v>
      </c>
      <c r="H94" s="260"/>
      <c r="I94" s="167" t="s">
        <v>1167</v>
      </c>
      <c r="J94" s="226"/>
      <c r="K94" s="226"/>
      <c r="L94" s="226"/>
      <c r="M94" s="226"/>
      <c r="N94" s="226"/>
      <c r="O94" s="226"/>
      <c r="P94" s="226"/>
      <c r="Q94" s="226"/>
      <c r="R94" s="226"/>
      <c r="S94" s="226"/>
    </row>
    <row r="95" spans="1:19" s="259" customFormat="1" ht="51">
      <c r="A95" s="167">
        <v>12</v>
      </c>
      <c r="B95" s="167" t="s">
        <v>464</v>
      </c>
      <c r="C95" s="167"/>
      <c r="D95" s="167" t="s">
        <v>14</v>
      </c>
      <c r="E95" s="167">
        <v>2005</v>
      </c>
      <c r="F95" s="332">
        <v>34998.58</v>
      </c>
      <c r="G95" s="285" t="s">
        <v>1302</v>
      </c>
      <c r="H95" s="260"/>
      <c r="I95" s="167" t="s">
        <v>1167</v>
      </c>
      <c r="J95" s="226"/>
      <c r="K95" s="226"/>
      <c r="L95" s="226"/>
      <c r="M95" s="226"/>
      <c r="N95" s="226"/>
      <c r="O95" s="226"/>
      <c r="P95" s="226"/>
      <c r="Q95" s="226"/>
      <c r="R95" s="226"/>
      <c r="S95" s="226"/>
    </row>
    <row r="96" spans="1:19" s="259" customFormat="1" ht="51">
      <c r="A96" s="167">
        <v>13</v>
      </c>
      <c r="B96" s="167" t="s">
        <v>465</v>
      </c>
      <c r="C96" s="167"/>
      <c r="D96" s="167" t="s">
        <v>14</v>
      </c>
      <c r="E96" s="167">
        <v>2006</v>
      </c>
      <c r="F96" s="332">
        <v>93413.46</v>
      </c>
      <c r="G96" s="285" t="s">
        <v>1302</v>
      </c>
      <c r="H96" s="260"/>
      <c r="I96" s="167" t="s">
        <v>1167</v>
      </c>
      <c r="J96" s="226"/>
      <c r="K96" s="226"/>
      <c r="L96" s="226"/>
      <c r="M96" s="226"/>
      <c r="N96" s="226"/>
      <c r="O96" s="226"/>
      <c r="P96" s="226"/>
      <c r="Q96" s="226"/>
      <c r="R96" s="226"/>
      <c r="S96" s="226"/>
    </row>
    <row r="97" spans="1:19" s="259" customFormat="1" ht="51">
      <c r="A97" s="167">
        <v>14</v>
      </c>
      <c r="B97" s="167" t="s">
        <v>465</v>
      </c>
      <c r="C97" s="167"/>
      <c r="D97" s="167" t="s">
        <v>14</v>
      </c>
      <c r="E97" s="167">
        <v>2007</v>
      </c>
      <c r="F97" s="332">
        <v>45625</v>
      </c>
      <c r="G97" s="285" t="s">
        <v>1302</v>
      </c>
      <c r="H97" s="260"/>
      <c r="I97" s="167" t="s">
        <v>1167</v>
      </c>
      <c r="J97" s="226"/>
      <c r="K97" s="226"/>
      <c r="L97" s="226"/>
      <c r="M97" s="226"/>
      <c r="N97" s="226"/>
      <c r="O97" s="226"/>
      <c r="P97" s="226"/>
      <c r="Q97" s="226"/>
      <c r="R97" s="226"/>
      <c r="S97" s="226"/>
    </row>
    <row r="98" spans="1:19" s="259" customFormat="1" ht="51">
      <c r="A98" s="167">
        <v>15</v>
      </c>
      <c r="B98" s="167" t="s">
        <v>463</v>
      </c>
      <c r="C98" s="167"/>
      <c r="D98" s="167" t="s">
        <v>14</v>
      </c>
      <c r="E98" s="167">
        <v>2007</v>
      </c>
      <c r="F98" s="332">
        <v>33634.93</v>
      </c>
      <c r="G98" s="285" t="s">
        <v>1302</v>
      </c>
      <c r="H98" s="260"/>
      <c r="I98" s="167" t="s">
        <v>1183</v>
      </c>
      <c r="J98" s="226"/>
      <c r="K98" s="226"/>
      <c r="L98" s="226"/>
      <c r="M98" s="226"/>
      <c r="N98" s="226"/>
      <c r="O98" s="226"/>
      <c r="P98" s="226"/>
      <c r="Q98" s="226"/>
      <c r="R98" s="226"/>
      <c r="S98" s="226"/>
    </row>
    <row r="99" spans="1:19" s="259" customFormat="1" ht="51">
      <c r="A99" s="167">
        <v>16</v>
      </c>
      <c r="B99" s="167" t="s">
        <v>466</v>
      </c>
      <c r="C99" s="167"/>
      <c r="D99" s="167" t="s">
        <v>14</v>
      </c>
      <c r="E99" s="167">
        <v>2009</v>
      </c>
      <c r="F99" s="332">
        <v>4000</v>
      </c>
      <c r="G99" s="285" t="s">
        <v>1302</v>
      </c>
      <c r="H99" s="260"/>
      <c r="I99" s="167" t="s">
        <v>1184</v>
      </c>
      <c r="J99" s="226"/>
      <c r="K99" s="226"/>
      <c r="L99" s="226"/>
      <c r="M99" s="226"/>
      <c r="N99" s="226"/>
      <c r="O99" s="226"/>
      <c r="P99" s="226"/>
      <c r="Q99" s="226"/>
      <c r="R99" s="226"/>
      <c r="S99" s="226"/>
    </row>
    <row r="100" spans="1:19" s="259" customFormat="1" ht="51">
      <c r="A100" s="167">
        <v>17</v>
      </c>
      <c r="B100" s="167" t="s">
        <v>466</v>
      </c>
      <c r="C100" s="167"/>
      <c r="D100" s="167" t="s">
        <v>14</v>
      </c>
      <c r="E100" s="167">
        <v>2009</v>
      </c>
      <c r="F100" s="332">
        <v>4000</v>
      </c>
      <c r="G100" s="285" t="s">
        <v>1302</v>
      </c>
      <c r="H100" s="260"/>
      <c r="I100" s="167" t="s">
        <v>1167</v>
      </c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</row>
    <row r="101" spans="1:19" s="282" customFormat="1" ht="36" customHeight="1">
      <c r="A101" s="278">
        <v>18</v>
      </c>
      <c r="B101" s="278" t="s">
        <v>467</v>
      </c>
      <c r="C101" s="278"/>
      <c r="D101" s="278" t="s">
        <v>14</v>
      </c>
      <c r="E101" s="278">
        <v>2010</v>
      </c>
      <c r="F101" s="341">
        <v>1092848.5900000001</v>
      </c>
      <c r="G101" s="285" t="s">
        <v>1302</v>
      </c>
      <c r="H101" s="279"/>
      <c r="I101" s="278" t="s">
        <v>1167</v>
      </c>
      <c r="J101" s="280">
        <v>163</v>
      </c>
      <c r="K101" s="280">
        <v>240.05</v>
      </c>
      <c r="L101" s="280">
        <v>1550</v>
      </c>
      <c r="M101" s="280">
        <v>3</v>
      </c>
      <c r="N101" s="280" t="s">
        <v>15</v>
      </c>
      <c r="O101" s="280" t="s">
        <v>14</v>
      </c>
      <c r="P101" s="280" t="s">
        <v>14</v>
      </c>
      <c r="Q101" s="280" t="s">
        <v>1185</v>
      </c>
      <c r="R101" s="281" t="s">
        <v>1186</v>
      </c>
      <c r="S101" s="281" t="s">
        <v>1187</v>
      </c>
    </row>
    <row r="102" spans="1:19" ht="15" thickBot="1">
      <c r="A102" s="348" t="s">
        <v>3</v>
      </c>
      <c r="B102" s="349"/>
      <c r="C102" s="349"/>
      <c r="D102" s="349"/>
      <c r="E102" s="350"/>
      <c r="F102" s="337">
        <f>SUM(F84:F101)</f>
        <v>11454583.010000004</v>
      </c>
      <c r="G102" s="287"/>
      <c r="H102" s="251"/>
      <c r="I102" s="252"/>
      <c r="J102" s="253"/>
      <c r="K102" s="253"/>
      <c r="L102" s="253"/>
      <c r="M102" s="253"/>
      <c r="N102" s="253"/>
      <c r="O102" s="253"/>
      <c r="P102" s="254"/>
      <c r="Q102" s="254"/>
      <c r="R102" s="254"/>
      <c r="S102" s="255"/>
    </row>
    <row r="103" spans="1:19" ht="16.5" thickBot="1">
      <c r="A103" s="351" t="s">
        <v>101</v>
      </c>
      <c r="B103" s="352"/>
      <c r="C103" s="352"/>
      <c r="D103" s="352"/>
      <c r="E103" s="352"/>
      <c r="F103" s="352"/>
      <c r="G103" s="352"/>
      <c r="H103" s="352"/>
      <c r="I103" s="352"/>
      <c r="J103" s="352"/>
      <c r="K103" s="352"/>
      <c r="L103" s="352"/>
      <c r="M103" s="352"/>
      <c r="N103" s="352"/>
      <c r="O103" s="352"/>
      <c r="P103" s="352"/>
      <c r="Q103" s="352"/>
      <c r="R103" s="352"/>
      <c r="S103" s="352"/>
    </row>
    <row r="104" spans="1:19" ht="14.25" customHeight="1">
      <c r="A104" s="345" t="s">
        <v>0</v>
      </c>
      <c r="B104" s="345" t="s">
        <v>1</v>
      </c>
      <c r="C104" s="345" t="s">
        <v>1115</v>
      </c>
      <c r="D104" s="347" t="s">
        <v>1116</v>
      </c>
      <c r="E104" s="345" t="s">
        <v>1117</v>
      </c>
      <c r="F104" s="353" t="s">
        <v>2</v>
      </c>
      <c r="G104" s="232"/>
      <c r="H104" s="345" t="s">
        <v>1118</v>
      </c>
      <c r="I104" s="345" t="s">
        <v>1119</v>
      </c>
      <c r="J104" s="345" t="s">
        <v>1120</v>
      </c>
      <c r="K104" s="347" t="s">
        <v>1121</v>
      </c>
      <c r="L104" s="347" t="s">
        <v>1122</v>
      </c>
      <c r="M104" s="345" t="s">
        <v>1123</v>
      </c>
      <c r="N104" s="345" t="s">
        <v>1124</v>
      </c>
      <c r="O104" s="347" t="s">
        <v>1125</v>
      </c>
      <c r="P104" s="347" t="s">
        <v>1126</v>
      </c>
      <c r="Q104" s="345" t="s">
        <v>1127</v>
      </c>
      <c r="R104" s="345"/>
      <c r="S104" s="345"/>
    </row>
    <row r="105" spans="1:19" ht="51.75" thickBot="1">
      <c r="A105" s="346"/>
      <c r="B105" s="346"/>
      <c r="C105" s="346"/>
      <c r="D105" s="345"/>
      <c r="E105" s="346"/>
      <c r="F105" s="354"/>
      <c r="G105" s="326"/>
      <c r="H105" s="346"/>
      <c r="I105" s="346"/>
      <c r="J105" s="346"/>
      <c r="K105" s="345"/>
      <c r="L105" s="345"/>
      <c r="M105" s="346"/>
      <c r="N105" s="346"/>
      <c r="O105" s="345"/>
      <c r="P105" s="345"/>
      <c r="Q105" s="231" t="s">
        <v>1128</v>
      </c>
      <c r="R105" s="231" t="s">
        <v>1129</v>
      </c>
      <c r="S105" s="231" t="s">
        <v>1130</v>
      </c>
    </row>
    <row r="106" spans="1:19" s="259" customFormat="1" ht="38.25">
      <c r="A106" s="262">
        <v>1</v>
      </c>
      <c r="B106" s="263" t="s">
        <v>7</v>
      </c>
      <c r="C106" s="263" t="s">
        <v>1188</v>
      </c>
      <c r="D106" s="263" t="s">
        <v>244</v>
      </c>
      <c r="E106" s="263">
        <v>1900</v>
      </c>
      <c r="F106" s="343">
        <v>96724.97</v>
      </c>
      <c r="G106" s="285" t="s">
        <v>1302</v>
      </c>
      <c r="H106" s="264" t="s">
        <v>1189</v>
      </c>
      <c r="I106" s="263" t="s">
        <v>1190</v>
      </c>
      <c r="J106" s="263" t="s">
        <v>1191</v>
      </c>
      <c r="K106" s="265"/>
      <c r="L106" s="265"/>
      <c r="M106" s="265"/>
      <c r="N106" s="265"/>
      <c r="O106" s="265"/>
      <c r="P106" s="265"/>
      <c r="Q106" s="265"/>
      <c r="R106" s="265"/>
      <c r="S106" s="265"/>
    </row>
    <row r="107" spans="1:19" s="259" customFormat="1" ht="25.5">
      <c r="A107" s="266">
        <v>2</v>
      </c>
      <c r="B107" s="167" t="s">
        <v>280</v>
      </c>
      <c r="C107" s="167" t="s">
        <v>1188</v>
      </c>
      <c r="D107" s="167" t="s">
        <v>244</v>
      </c>
      <c r="E107" s="167">
        <v>1900</v>
      </c>
      <c r="F107" s="332">
        <v>34248.57</v>
      </c>
      <c r="G107" s="285" t="s">
        <v>1302</v>
      </c>
      <c r="H107" s="267" t="s">
        <v>1192</v>
      </c>
      <c r="I107" s="70" t="s">
        <v>1193</v>
      </c>
      <c r="J107" s="167" t="s">
        <v>1194</v>
      </c>
      <c r="K107" s="226"/>
      <c r="L107" s="226"/>
      <c r="M107" s="226"/>
      <c r="N107" s="226"/>
      <c r="O107" s="226"/>
      <c r="P107" s="226"/>
      <c r="Q107" s="226"/>
      <c r="R107" s="226"/>
      <c r="S107" s="226"/>
    </row>
    <row r="108" spans="1:19" s="259" customFormat="1" ht="25.5">
      <c r="A108" s="266">
        <v>3</v>
      </c>
      <c r="B108" s="167" t="s">
        <v>281</v>
      </c>
      <c r="C108" s="167" t="s">
        <v>1188</v>
      </c>
      <c r="D108" s="167" t="s">
        <v>244</v>
      </c>
      <c r="E108" s="167">
        <v>1973</v>
      </c>
      <c r="F108" s="332">
        <v>233726.67</v>
      </c>
      <c r="G108" s="285" t="s">
        <v>1302</v>
      </c>
      <c r="H108" s="267" t="s">
        <v>1189</v>
      </c>
      <c r="I108" s="70" t="s">
        <v>1193</v>
      </c>
      <c r="J108" s="167" t="s">
        <v>1195</v>
      </c>
      <c r="K108" s="226"/>
      <c r="L108" s="226"/>
      <c r="M108" s="226"/>
      <c r="N108" s="226"/>
      <c r="O108" s="226"/>
      <c r="P108" s="226"/>
      <c r="Q108" s="226"/>
      <c r="R108" s="226"/>
      <c r="S108" s="226"/>
    </row>
    <row r="109" spans="1:19" s="259" customFormat="1" ht="25.5">
      <c r="A109" s="266">
        <v>4</v>
      </c>
      <c r="B109" s="167" t="s">
        <v>282</v>
      </c>
      <c r="C109" s="167" t="s">
        <v>1188</v>
      </c>
      <c r="D109" s="167" t="s">
        <v>244</v>
      </c>
      <c r="E109" s="167">
        <v>1900</v>
      </c>
      <c r="F109" s="332">
        <v>25901.87</v>
      </c>
      <c r="G109" s="285" t="s">
        <v>1302</v>
      </c>
      <c r="H109" s="267" t="s">
        <v>1196</v>
      </c>
      <c r="I109" s="70" t="s">
        <v>1193</v>
      </c>
      <c r="J109" s="167" t="s">
        <v>1197</v>
      </c>
      <c r="K109" s="226"/>
      <c r="L109" s="226"/>
      <c r="M109" s="226"/>
      <c r="N109" s="226"/>
      <c r="O109" s="226"/>
      <c r="P109" s="226"/>
      <c r="Q109" s="226"/>
      <c r="R109" s="226"/>
      <c r="S109" s="226"/>
    </row>
    <row r="110" spans="1:19" s="259" customFormat="1" ht="25.5">
      <c r="A110" s="266">
        <v>5</v>
      </c>
      <c r="B110" s="167" t="s">
        <v>283</v>
      </c>
      <c r="C110" s="167" t="s">
        <v>1188</v>
      </c>
      <c r="D110" s="167" t="s">
        <v>244</v>
      </c>
      <c r="E110" s="167">
        <v>2004</v>
      </c>
      <c r="F110" s="332">
        <v>1463466.49</v>
      </c>
      <c r="G110" s="285" t="s">
        <v>1302</v>
      </c>
      <c r="H110" s="267" t="s">
        <v>1198</v>
      </c>
      <c r="I110" s="70" t="s">
        <v>1193</v>
      </c>
      <c r="J110" s="167" t="s">
        <v>1199</v>
      </c>
      <c r="K110" s="226"/>
      <c r="L110" s="226"/>
      <c r="M110" s="226"/>
      <c r="N110" s="226"/>
      <c r="O110" s="226"/>
      <c r="P110" s="226"/>
      <c r="Q110" s="226"/>
      <c r="R110" s="226"/>
      <c r="S110" s="226"/>
    </row>
    <row r="111" spans="1:19" s="259" customFormat="1" ht="51">
      <c r="A111" s="266">
        <v>6</v>
      </c>
      <c r="B111" s="167" t="s">
        <v>284</v>
      </c>
      <c r="C111" s="167" t="s">
        <v>1200</v>
      </c>
      <c r="D111" s="167" t="s">
        <v>1201</v>
      </c>
      <c r="E111" s="167">
        <v>1966</v>
      </c>
      <c r="F111" s="332">
        <v>11343.04</v>
      </c>
      <c r="G111" s="285" t="s">
        <v>1302</v>
      </c>
      <c r="H111" s="260" t="s">
        <v>1202</v>
      </c>
      <c r="I111" s="167" t="s">
        <v>1203</v>
      </c>
      <c r="J111" s="167" t="s">
        <v>1204</v>
      </c>
      <c r="K111" s="226"/>
      <c r="L111" s="226"/>
      <c r="M111" s="226"/>
      <c r="N111" s="226"/>
      <c r="O111" s="226"/>
      <c r="P111" s="226"/>
      <c r="Q111" s="226"/>
      <c r="R111" s="226"/>
      <c r="S111" s="226"/>
    </row>
    <row r="112" spans="1:19" s="259" customFormat="1" ht="25.5">
      <c r="A112" s="266">
        <v>7</v>
      </c>
      <c r="B112" s="167" t="s">
        <v>285</v>
      </c>
      <c r="C112" s="167" t="s">
        <v>1200</v>
      </c>
      <c r="D112" s="167" t="s">
        <v>1201</v>
      </c>
      <c r="E112" s="167">
        <v>1966</v>
      </c>
      <c r="F112" s="332">
        <v>5116.3</v>
      </c>
      <c r="G112" s="285" t="s">
        <v>1302</v>
      </c>
      <c r="H112" s="260" t="s">
        <v>1205</v>
      </c>
      <c r="I112" s="70" t="s">
        <v>1193</v>
      </c>
      <c r="J112" s="167" t="s">
        <v>1206</v>
      </c>
      <c r="K112" s="226"/>
      <c r="L112" s="226"/>
      <c r="M112" s="226"/>
      <c r="N112" s="226"/>
      <c r="O112" s="226"/>
      <c r="P112" s="226"/>
      <c r="Q112" s="226"/>
      <c r="R112" s="226"/>
      <c r="S112" s="226"/>
    </row>
    <row r="113" spans="1:19" s="259" customFormat="1" ht="38.25">
      <c r="A113" s="266">
        <v>8</v>
      </c>
      <c r="B113" s="167" t="s">
        <v>286</v>
      </c>
      <c r="C113" s="167" t="s">
        <v>1200</v>
      </c>
      <c r="D113" s="167" t="s">
        <v>1201</v>
      </c>
      <c r="E113" s="167">
        <v>1966</v>
      </c>
      <c r="F113" s="332">
        <v>11324.28</v>
      </c>
      <c r="G113" s="285" t="s">
        <v>1302</v>
      </c>
      <c r="H113" s="260" t="s">
        <v>1207</v>
      </c>
      <c r="I113" s="70" t="s">
        <v>1193</v>
      </c>
      <c r="J113" s="167" t="s">
        <v>1208</v>
      </c>
      <c r="K113" s="226"/>
      <c r="L113" s="226"/>
      <c r="M113" s="226"/>
      <c r="N113" s="226"/>
      <c r="O113" s="226"/>
      <c r="P113" s="226"/>
      <c r="Q113" s="226"/>
      <c r="R113" s="226"/>
      <c r="S113" s="226"/>
    </row>
    <row r="114" spans="1:19" s="259" customFormat="1" ht="25.5">
      <c r="A114" s="266">
        <v>9</v>
      </c>
      <c r="B114" s="167" t="s">
        <v>287</v>
      </c>
      <c r="C114" s="167" t="s">
        <v>1200</v>
      </c>
      <c r="D114" s="167" t="s">
        <v>1201</v>
      </c>
      <c r="E114" s="167">
        <v>1966</v>
      </c>
      <c r="F114" s="332">
        <v>3649.08</v>
      </c>
      <c r="G114" s="285" t="s">
        <v>1302</v>
      </c>
      <c r="H114" s="260" t="s">
        <v>1209</v>
      </c>
      <c r="I114" s="70" t="s">
        <v>1193</v>
      </c>
      <c r="J114" s="167" t="s">
        <v>1210</v>
      </c>
      <c r="K114" s="226"/>
      <c r="L114" s="226"/>
      <c r="M114" s="226"/>
      <c r="N114" s="226"/>
      <c r="O114" s="226"/>
      <c r="P114" s="226"/>
      <c r="Q114" s="226"/>
      <c r="R114" s="226"/>
      <c r="S114" s="226"/>
    </row>
    <row r="115" spans="1:19" s="259" customFormat="1" ht="38.25">
      <c r="A115" s="266">
        <v>10</v>
      </c>
      <c r="B115" s="167" t="s">
        <v>288</v>
      </c>
      <c r="C115" s="167" t="s">
        <v>1200</v>
      </c>
      <c r="D115" s="167" t="s">
        <v>1201</v>
      </c>
      <c r="E115" s="167">
        <v>1990</v>
      </c>
      <c r="F115" s="332">
        <v>4706</v>
      </c>
      <c r="G115" s="285" t="s">
        <v>1302</v>
      </c>
      <c r="H115" s="260" t="s">
        <v>1211</v>
      </c>
      <c r="I115" s="70" t="s">
        <v>1193</v>
      </c>
      <c r="J115" s="167" t="s">
        <v>1212</v>
      </c>
      <c r="K115" s="226"/>
      <c r="L115" s="226"/>
      <c r="M115" s="226"/>
      <c r="N115" s="226"/>
      <c r="O115" s="226"/>
      <c r="P115" s="226"/>
      <c r="Q115" s="226"/>
      <c r="R115" s="226"/>
      <c r="S115" s="226"/>
    </row>
    <row r="116" spans="1:19" s="259" customFormat="1" ht="25.5">
      <c r="A116" s="266">
        <v>11</v>
      </c>
      <c r="B116" s="167" t="s">
        <v>289</v>
      </c>
      <c r="C116" s="167" t="s">
        <v>1200</v>
      </c>
      <c r="D116" s="167" t="s">
        <v>1201</v>
      </c>
      <c r="E116" s="167">
        <v>1990</v>
      </c>
      <c r="F116" s="332">
        <v>11436.09</v>
      </c>
      <c r="G116" s="285" t="s">
        <v>1302</v>
      </c>
      <c r="H116" s="268" t="s">
        <v>1193</v>
      </c>
      <c r="I116" s="70" t="s">
        <v>1193</v>
      </c>
      <c r="J116" s="167" t="s">
        <v>1212</v>
      </c>
      <c r="K116" s="226"/>
      <c r="L116" s="226"/>
      <c r="M116" s="226"/>
      <c r="N116" s="226"/>
      <c r="O116" s="226"/>
      <c r="P116" s="226"/>
      <c r="Q116" s="226"/>
      <c r="R116" s="226"/>
      <c r="S116" s="226"/>
    </row>
    <row r="117" spans="1:19" s="259" customFormat="1" ht="25.5">
      <c r="A117" s="266">
        <v>12</v>
      </c>
      <c r="B117" s="167" t="s">
        <v>290</v>
      </c>
      <c r="C117" s="167" t="s">
        <v>1200</v>
      </c>
      <c r="D117" s="167" t="s">
        <v>1201</v>
      </c>
      <c r="E117" s="167">
        <v>1990</v>
      </c>
      <c r="F117" s="332">
        <v>20936.16</v>
      </c>
      <c r="G117" s="285" t="s">
        <v>1302</v>
      </c>
      <c r="H117" s="268" t="s">
        <v>1193</v>
      </c>
      <c r="I117" s="70" t="s">
        <v>1193</v>
      </c>
      <c r="J117" s="167" t="s">
        <v>1213</v>
      </c>
      <c r="K117" s="226"/>
      <c r="L117" s="226"/>
      <c r="M117" s="226"/>
      <c r="N117" s="226"/>
      <c r="O117" s="226"/>
      <c r="P117" s="226"/>
      <c r="Q117" s="226"/>
      <c r="R117" s="226"/>
      <c r="S117" s="226"/>
    </row>
    <row r="118" spans="1:19" s="259" customFormat="1" ht="25.5">
      <c r="A118" s="266">
        <v>13</v>
      </c>
      <c r="B118" s="167" t="s">
        <v>291</v>
      </c>
      <c r="C118" s="167" t="s">
        <v>1200</v>
      </c>
      <c r="D118" s="167" t="s">
        <v>1201</v>
      </c>
      <c r="E118" s="167">
        <v>1990</v>
      </c>
      <c r="F118" s="332">
        <v>9616.82</v>
      </c>
      <c r="G118" s="285" t="s">
        <v>1302</v>
      </c>
      <c r="H118" s="268" t="s">
        <v>1193</v>
      </c>
      <c r="I118" s="70" t="s">
        <v>1193</v>
      </c>
      <c r="J118" s="167" t="s">
        <v>1212</v>
      </c>
      <c r="K118" s="226"/>
      <c r="L118" s="226"/>
      <c r="M118" s="226"/>
      <c r="N118" s="226"/>
      <c r="O118" s="226"/>
      <c r="P118" s="226"/>
      <c r="Q118" s="226"/>
      <c r="R118" s="226"/>
      <c r="S118" s="226"/>
    </row>
    <row r="119" spans="1:19" s="259" customFormat="1" ht="25.5">
      <c r="A119" s="266">
        <v>14</v>
      </c>
      <c r="B119" s="167" t="s">
        <v>292</v>
      </c>
      <c r="C119" s="167" t="s">
        <v>1200</v>
      </c>
      <c r="D119" s="167" t="s">
        <v>1201</v>
      </c>
      <c r="E119" s="167">
        <v>1990</v>
      </c>
      <c r="F119" s="332">
        <v>26454.16</v>
      </c>
      <c r="G119" s="285" t="s">
        <v>1302</v>
      </c>
      <c r="H119" s="268" t="s">
        <v>1193</v>
      </c>
      <c r="I119" s="70" t="s">
        <v>1193</v>
      </c>
      <c r="J119" s="167" t="s">
        <v>1214</v>
      </c>
      <c r="K119" s="226"/>
      <c r="L119" s="226"/>
      <c r="M119" s="226"/>
      <c r="N119" s="226"/>
      <c r="O119" s="226"/>
      <c r="P119" s="226"/>
      <c r="Q119" s="226"/>
      <c r="R119" s="226"/>
      <c r="S119" s="226"/>
    </row>
    <row r="120" spans="1:19" s="259" customFormat="1" ht="25.5">
      <c r="A120" s="266">
        <v>15</v>
      </c>
      <c r="B120" s="167" t="s">
        <v>293</v>
      </c>
      <c r="C120" s="167" t="s">
        <v>1200</v>
      </c>
      <c r="D120" s="167" t="s">
        <v>1201</v>
      </c>
      <c r="E120" s="167">
        <v>1990</v>
      </c>
      <c r="F120" s="332">
        <v>7340.64</v>
      </c>
      <c r="G120" s="285" t="s">
        <v>1302</v>
      </c>
      <c r="H120" s="268" t="s">
        <v>1193</v>
      </c>
      <c r="I120" s="70" t="s">
        <v>1193</v>
      </c>
      <c r="J120" s="167" t="s">
        <v>1215</v>
      </c>
      <c r="K120" s="226"/>
      <c r="L120" s="226"/>
      <c r="M120" s="226"/>
      <c r="N120" s="226"/>
      <c r="O120" s="226"/>
      <c r="P120" s="226"/>
      <c r="Q120" s="226"/>
      <c r="R120" s="226"/>
      <c r="S120" s="226"/>
    </row>
    <row r="121" spans="1:19" s="259" customFormat="1" ht="12.75">
      <c r="A121" s="266">
        <v>16</v>
      </c>
      <c r="B121" s="167" t="s">
        <v>294</v>
      </c>
      <c r="C121" s="167" t="s">
        <v>1200</v>
      </c>
      <c r="D121" s="167" t="s">
        <v>1201</v>
      </c>
      <c r="E121" s="167">
        <v>1990</v>
      </c>
      <c r="F121" s="332">
        <v>1115.8399999999999</v>
      </c>
      <c r="G121" s="285" t="s">
        <v>1302</v>
      </c>
      <c r="H121" s="268" t="s">
        <v>1193</v>
      </c>
      <c r="I121" s="70" t="s">
        <v>1193</v>
      </c>
      <c r="J121" s="167" t="s">
        <v>1212</v>
      </c>
      <c r="K121" s="226"/>
      <c r="L121" s="226"/>
      <c r="M121" s="226"/>
      <c r="N121" s="226"/>
      <c r="O121" s="226"/>
      <c r="P121" s="226"/>
      <c r="Q121" s="226"/>
      <c r="R121" s="226"/>
      <c r="S121" s="226"/>
    </row>
    <row r="122" spans="1:19" s="259" customFormat="1" ht="25.5">
      <c r="A122" s="266">
        <v>17</v>
      </c>
      <c r="B122" s="167" t="s">
        <v>295</v>
      </c>
      <c r="C122" s="167" t="s">
        <v>1200</v>
      </c>
      <c r="D122" s="167" t="s">
        <v>1201</v>
      </c>
      <c r="E122" s="167">
        <v>1990</v>
      </c>
      <c r="F122" s="332">
        <v>2256.9499999999998</v>
      </c>
      <c r="G122" s="285" t="s">
        <v>1302</v>
      </c>
      <c r="H122" s="268" t="s">
        <v>1193</v>
      </c>
      <c r="I122" s="70" t="s">
        <v>1193</v>
      </c>
      <c r="J122" s="167" t="s">
        <v>1216</v>
      </c>
      <c r="K122" s="226"/>
      <c r="L122" s="226"/>
      <c r="M122" s="226"/>
      <c r="N122" s="226"/>
      <c r="O122" s="226"/>
      <c r="P122" s="226"/>
      <c r="Q122" s="226"/>
      <c r="R122" s="226"/>
      <c r="S122" s="226"/>
    </row>
    <row r="123" spans="1:19" s="259" customFormat="1" ht="12.75">
      <c r="A123" s="266">
        <v>18</v>
      </c>
      <c r="B123" s="167" t="s">
        <v>296</v>
      </c>
      <c r="C123" s="167" t="s">
        <v>1200</v>
      </c>
      <c r="D123" s="167" t="s">
        <v>1201</v>
      </c>
      <c r="E123" s="167">
        <v>1990</v>
      </c>
      <c r="F123" s="332">
        <v>893.22</v>
      </c>
      <c r="G123" s="285" t="s">
        <v>1302</v>
      </c>
      <c r="H123" s="268" t="s">
        <v>1193</v>
      </c>
      <c r="I123" s="70" t="s">
        <v>1193</v>
      </c>
      <c r="J123" s="167" t="s">
        <v>1212</v>
      </c>
      <c r="K123" s="226"/>
      <c r="L123" s="226"/>
      <c r="M123" s="226"/>
      <c r="N123" s="226"/>
      <c r="O123" s="226"/>
      <c r="P123" s="226"/>
      <c r="Q123" s="226"/>
      <c r="R123" s="226"/>
      <c r="S123" s="226"/>
    </row>
    <row r="124" spans="1:19" s="259" customFormat="1" ht="12.75">
      <c r="A124" s="266">
        <v>19</v>
      </c>
      <c r="B124" s="167" t="s">
        <v>288</v>
      </c>
      <c r="C124" s="167" t="s">
        <v>1200</v>
      </c>
      <c r="D124" s="167" t="s">
        <v>1201</v>
      </c>
      <c r="E124" s="167">
        <v>1990</v>
      </c>
      <c r="F124" s="332">
        <v>4706</v>
      </c>
      <c r="G124" s="285" t="s">
        <v>1302</v>
      </c>
      <c r="H124" s="268" t="s">
        <v>1193</v>
      </c>
      <c r="I124" s="70" t="s">
        <v>1193</v>
      </c>
      <c r="J124" s="167" t="s">
        <v>1212</v>
      </c>
      <c r="K124" s="226"/>
      <c r="L124" s="226"/>
      <c r="M124" s="226"/>
      <c r="N124" s="226"/>
      <c r="O124" s="226"/>
      <c r="P124" s="226"/>
      <c r="Q124" s="226"/>
      <c r="R124" s="226"/>
      <c r="S124" s="226"/>
    </row>
    <row r="125" spans="1:19" s="259" customFormat="1" ht="25.5">
      <c r="A125" s="266">
        <v>20</v>
      </c>
      <c r="B125" s="167" t="s">
        <v>297</v>
      </c>
      <c r="C125" s="167" t="s">
        <v>1200</v>
      </c>
      <c r="D125" s="167" t="s">
        <v>1201</v>
      </c>
      <c r="E125" s="167">
        <v>1990</v>
      </c>
      <c r="F125" s="332">
        <v>4890</v>
      </c>
      <c r="G125" s="285" t="s">
        <v>1302</v>
      </c>
      <c r="H125" s="268" t="s">
        <v>1193</v>
      </c>
      <c r="I125" s="70" t="s">
        <v>1193</v>
      </c>
      <c r="J125" s="167" t="s">
        <v>1217</v>
      </c>
      <c r="K125" s="226"/>
      <c r="L125" s="226"/>
      <c r="M125" s="226"/>
      <c r="N125" s="226"/>
      <c r="O125" s="226"/>
      <c r="P125" s="226"/>
      <c r="Q125" s="226"/>
      <c r="R125" s="226"/>
      <c r="S125" s="226"/>
    </row>
    <row r="126" spans="1:19" s="259" customFormat="1" ht="25.5">
      <c r="A126" s="266">
        <v>21</v>
      </c>
      <c r="B126" s="167" t="s">
        <v>298</v>
      </c>
      <c r="C126" s="167" t="s">
        <v>1200</v>
      </c>
      <c r="D126" s="167" t="s">
        <v>1201</v>
      </c>
      <c r="E126" s="167">
        <v>1990</v>
      </c>
      <c r="F126" s="332">
        <v>3528.71</v>
      </c>
      <c r="G126" s="285" t="s">
        <v>1302</v>
      </c>
      <c r="H126" s="268" t="s">
        <v>1218</v>
      </c>
      <c r="I126" s="70" t="s">
        <v>1193</v>
      </c>
      <c r="J126" s="167" t="s">
        <v>1219</v>
      </c>
      <c r="K126" s="226"/>
      <c r="L126" s="226"/>
      <c r="M126" s="226"/>
      <c r="N126" s="226"/>
      <c r="O126" s="226"/>
      <c r="P126" s="226"/>
      <c r="Q126" s="226"/>
      <c r="R126" s="226"/>
      <c r="S126" s="226"/>
    </row>
    <row r="127" spans="1:19" s="259" customFormat="1" ht="38.25">
      <c r="A127" s="266">
        <v>22</v>
      </c>
      <c r="B127" s="167" t="s">
        <v>291</v>
      </c>
      <c r="C127" s="167" t="s">
        <v>1200</v>
      </c>
      <c r="D127" s="167" t="s">
        <v>1201</v>
      </c>
      <c r="E127" s="167">
        <v>1990</v>
      </c>
      <c r="F127" s="332">
        <v>10387.469999999999</v>
      </c>
      <c r="G127" s="285" t="s">
        <v>1302</v>
      </c>
      <c r="H127" s="260" t="s">
        <v>1211</v>
      </c>
      <c r="I127" s="70" t="s">
        <v>1193</v>
      </c>
      <c r="J127" s="167" t="s">
        <v>1212</v>
      </c>
      <c r="K127" s="226"/>
      <c r="L127" s="226"/>
      <c r="M127" s="226"/>
      <c r="N127" s="226"/>
      <c r="O127" s="226"/>
      <c r="P127" s="226"/>
      <c r="Q127" s="226"/>
      <c r="R127" s="226"/>
      <c r="S127" s="226"/>
    </row>
    <row r="128" spans="1:19" s="259" customFormat="1" ht="38.25">
      <c r="A128" s="266">
        <v>23</v>
      </c>
      <c r="B128" s="167" t="s">
        <v>299</v>
      </c>
      <c r="C128" s="167" t="s">
        <v>1200</v>
      </c>
      <c r="D128" s="167" t="s">
        <v>1201</v>
      </c>
      <c r="E128" s="167">
        <v>1990</v>
      </c>
      <c r="F128" s="332">
        <v>7827.14</v>
      </c>
      <c r="G128" s="285" t="s">
        <v>1302</v>
      </c>
      <c r="H128" s="260" t="s">
        <v>1211</v>
      </c>
      <c r="I128" s="70" t="s">
        <v>1193</v>
      </c>
      <c r="J128" s="167" t="s">
        <v>1212</v>
      </c>
      <c r="K128" s="226"/>
      <c r="L128" s="226"/>
      <c r="M128" s="226"/>
      <c r="N128" s="226"/>
      <c r="O128" s="226"/>
      <c r="P128" s="226"/>
      <c r="Q128" s="226"/>
      <c r="R128" s="226"/>
      <c r="S128" s="226"/>
    </row>
    <row r="129" spans="1:19" s="259" customFormat="1" ht="12.75">
      <c r="A129" s="266">
        <v>24</v>
      </c>
      <c r="B129" s="167" t="s">
        <v>300</v>
      </c>
      <c r="C129" s="167" t="s">
        <v>1200</v>
      </c>
      <c r="D129" s="167" t="s">
        <v>1201</v>
      </c>
      <c r="E129" s="167">
        <v>1990</v>
      </c>
      <c r="F129" s="332">
        <v>3296.36</v>
      </c>
      <c r="G129" s="285" t="s">
        <v>1302</v>
      </c>
      <c r="H129" s="268" t="s">
        <v>1218</v>
      </c>
      <c r="I129" s="70" t="s">
        <v>1193</v>
      </c>
      <c r="J129" s="167" t="s">
        <v>1216</v>
      </c>
      <c r="K129" s="226"/>
      <c r="L129" s="226"/>
      <c r="M129" s="226"/>
      <c r="N129" s="226"/>
      <c r="O129" s="226"/>
      <c r="P129" s="226"/>
      <c r="Q129" s="226"/>
      <c r="R129" s="226"/>
      <c r="S129" s="226"/>
    </row>
    <row r="130" spans="1:19" s="259" customFormat="1" ht="25.5">
      <c r="A130" s="266">
        <v>25</v>
      </c>
      <c r="B130" s="167" t="s">
        <v>10</v>
      </c>
      <c r="C130" s="167" t="s">
        <v>1200</v>
      </c>
      <c r="D130" s="167" t="s">
        <v>1201</v>
      </c>
      <c r="E130" s="167">
        <v>1997</v>
      </c>
      <c r="F130" s="332">
        <v>5435.5</v>
      </c>
      <c r="G130" s="285" t="s">
        <v>1302</v>
      </c>
      <c r="H130" s="268" t="s">
        <v>1193</v>
      </c>
      <c r="I130" s="70" t="s">
        <v>1193</v>
      </c>
      <c r="J130" s="167" t="s">
        <v>1220</v>
      </c>
      <c r="K130" s="226"/>
      <c r="L130" s="226"/>
      <c r="M130" s="226"/>
      <c r="N130" s="226"/>
      <c r="O130" s="226"/>
      <c r="P130" s="226"/>
      <c r="Q130" s="226"/>
      <c r="R130" s="226"/>
      <c r="S130" s="226"/>
    </row>
    <row r="131" spans="1:19" s="259" customFormat="1" ht="12.75">
      <c r="A131" s="266">
        <v>26</v>
      </c>
      <c r="B131" s="167" t="s">
        <v>301</v>
      </c>
      <c r="C131" s="167" t="s">
        <v>1200</v>
      </c>
      <c r="D131" s="167" t="s">
        <v>1201</v>
      </c>
      <c r="E131" s="167">
        <v>1997</v>
      </c>
      <c r="F131" s="332">
        <v>1277.5</v>
      </c>
      <c r="G131" s="285" t="s">
        <v>1302</v>
      </c>
      <c r="H131" s="268" t="s">
        <v>1193</v>
      </c>
      <c r="I131" s="70" t="s">
        <v>1193</v>
      </c>
      <c r="J131" s="167" t="s">
        <v>1221</v>
      </c>
      <c r="K131" s="226"/>
      <c r="L131" s="226"/>
      <c r="M131" s="226"/>
      <c r="N131" s="226"/>
      <c r="O131" s="226"/>
      <c r="P131" s="226"/>
      <c r="Q131" s="226"/>
      <c r="R131" s="226"/>
      <c r="S131" s="226"/>
    </row>
    <row r="132" spans="1:19" s="259" customFormat="1" ht="12.75">
      <c r="A132" s="266">
        <v>27</v>
      </c>
      <c r="B132" s="167" t="s">
        <v>302</v>
      </c>
      <c r="C132" s="167" t="s">
        <v>1200</v>
      </c>
      <c r="D132" s="167" t="s">
        <v>1201</v>
      </c>
      <c r="E132" s="167">
        <v>1997</v>
      </c>
      <c r="F132" s="332">
        <v>800</v>
      </c>
      <c r="G132" s="285" t="s">
        <v>1302</v>
      </c>
      <c r="H132" s="268" t="s">
        <v>1193</v>
      </c>
      <c r="I132" s="70" t="s">
        <v>1193</v>
      </c>
      <c r="J132" s="167" t="s">
        <v>1212</v>
      </c>
      <c r="K132" s="226"/>
      <c r="L132" s="226"/>
      <c r="M132" s="226"/>
      <c r="N132" s="226"/>
      <c r="O132" s="226"/>
      <c r="P132" s="226"/>
      <c r="Q132" s="226"/>
      <c r="R132" s="226"/>
      <c r="S132" s="226"/>
    </row>
    <row r="133" spans="1:19" s="259" customFormat="1" ht="25.5">
      <c r="A133" s="266">
        <v>28</v>
      </c>
      <c r="B133" s="167" t="s">
        <v>303</v>
      </c>
      <c r="C133" s="167" t="s">
        <v>1200</v>
      </c>
      <c r="D133" s="167" t="s">
        <v>1201</v>
      </c>
      <c r="E133" s="167">
        <v>1997</v>
      </c>
      <c r="F133" s="332">
        <v>18208.599999999999</v>
      </c>
      <c r="G133" s="285" t="s">
        <v>1302</v>
      </c>
      <c r="H133" s="268" t="s">
        <v>1193</v>
      </c>
      <c r="I133" s="70" t="s">
        <v>1193</v>
      </c>
      <c r="J133" s="167" t="s">
        <v>1222</v>
      </c>
      <c r="K133" s="226"/>
      <c r="L133" s="226"/>
      <c r="M133" s="226"/>
      <c r="N133" s="226"/>
      <c r="O133" s="226"/>
      <c r="P133" s="226"/>
      <c r="Q133" s="226"/>
      <c r="R133" s="226"/>
      <c r="S133" s="226"/>
    </row>
    <row r="134" spans="1:19" s="259" customFormat="1" ht="12.75">
      <c r="A134" s="266">
        <v>29</v>
      </c>
      <c r="B134" s="167" t="s">
        <v>304</v>
      </c>
      <c r="C134" s="167" t="s">
        <v>1200</v>
      </c>
      <c r="D134" s="167" t="s">
        <v>1201</v>
      </c>
      <c r="E134" s="167">
        <v>1997</v>
      </c>
      <c r="F134" s="332">
        <v>16835.7</v>
      </c>
      <c r="G134" s="285" t="s">
        <v>1302</v>
      </c>
      <c r="H134" s="268" t="s">
        <v>1193</v>
      </c>
      <c r="I134" s="70" t="s">
        <v>1193</v>
      </c>
      <c r="J134" s="167" t="s">
        <v>1223</v>
      </c>
      <c r="K134" s="226"/>
      <c r="L134" s="226"/>
      <c r="M134" s="226"/>
      <c r="N134" s="226"/>
      <c r="O134" s="226"/>
      <c r="P134" s="226"/>
      <c r="Q134" s="226"/>
      <c r="R134" s="226"/>
      <c r="S134" s="226"/>
    </row>
    <row r="135" spans="1:19" s="259" customFormat="1" ht="38.25">
      <c r="A135" s="266">
        <v>30</v>
      </c>
      <c r="B135" s="167" t="s">
        <v>305</v>
      </c>
      <c r="C135" s="167" t="s">
        <v>1200</v>
      </c>
      <c r="D135" s="167" t="s">
        <v>1201</v>
      </c>
      <c r="E135" s="167">
        <v>1966</v>
      </c>
      <c r="F135" s="332">
        <v>8165.18</v>
      </c>
      <c r="G135" s="285" t="s">
        <v>1302</v>
      </c>
      <c r="H135" s="260" t="s">
        <v>1211</v>
      </c>
      <c r="I135" s="70" t="s">
        <v>1193</v>
      </c>
      <c r="J135" s="167" t="s">
        <v>1224</v>
      </c>
      <c r="K135" s="226"/>
      <c r="L135" s="226"/>
      <c r="M135" s="226"/>
      <c r="N135" s="226"/>
      <c r="O135" s="226"/>
      <c r="P135" s="226"/>
      <c r="Q135" s="226"/>
      <c r="R135" s="226"/>
      <c r="S135" s="226"/>
    </row>
    <row r="136" spans="1:19" s="259" customFormat="1" ht="25.5">
      <c r="A136" s="266">
        <v>31</v>
      </c>
      <c r="B136" s="167" t="s">
        <v>306</v>
      </c>
      <c r="C136" s="167"/>
      <c r="D136" s="167" t="s">
        <v>244</v>
      </c>
      <c r="E136" s="167">
        <v>2000</v>
      </c>
      <c r="F136" s="332">
        <v>9620.3700000000008</v>
      </c>
      <c r="G136" s="285" t="s">
        <v>1302</v>
      </c>
      <c r="H136" s="268" t="s">
        <v>1225</v>
      </c>
      <c r="I136" s="269" t="s">
        <v>1226</v>
      </c>
      <c r="J136" s="167"/>
      <c r="K136" s="226"/>
      <c r="L136" s="226"/>
      <c r="M136" s="226"/>
      <c r="N136" s="226"/>
      <c r="O136" s="226"/>
      <c r="P136" s="226"/>
      <c r="Q136" s="226"/>
      <c r="R136" s="226"/>
      <c r="S136" s="226"/>
    </row>
    <row r="137" spans="1:19" s="259" customFormat="1" ht="51">
      <c r="A137" s="266">
        <v>32</v>
      </c>
      <c r="B137" s="167" t="s">
        <v>307</v>
      </c>
      <c r="C137" s="167"/>
      <c r="D137" s="167"/>
      <c r="E137" s="167">
        <v>2000</v>
      </c>
      <c r="F137" s="332">
        <v>15568.47</v>
      </c>
      <c r="G137" s="285" t="s">
        <v>1302</v>
      </c>
      <c r="H137" s="268" t="s">
        <v>1148</v>
      </c>
      <c r="I137" s="260" t="s">
        <v>1227</v>
      </c>
      <c r="J137" s="167" t="s">
        <v>1228</v>
      </c>
      <c r="K137" s="226"/>
      <c r="L137" s="226"/>
      <c r="M137" s="226"/>
      <c r="N137" s="226"/>
      <c r="O137" s="226"/>
      <c r="P137" s="226"/>
      <c r="Q137" s="226"/>
      <c r="R137" s="226"/>
      <c r="S137" s="226"/>
    </row>
    <row r="138" spans="1:19" s="259" customFormat="1" ht="38.25">
      <c r="A138" s="266">
        <v>33</v>
      </c>
      <c r="B138" s="167" t="s">
        <v>308</v>
      </c>
      <c r="C138" s="167" t="s">
        <v>1229</v>
      </c>
      <c r="D138" s="167" t="s">
        <v>244</v>
      </c>
      <c r="E138" s="167">
        <v>1938</v>
      </c>
      <c r="F138" s="332">
        <v>500000</v>
      </c>
      <c r="G138" s="285" t="s">
        <v>1302</v>
      </c>
      <c r="H138" s="260" t="s">
        <v>1230</v>
      </c>
      <c r="I138" s="70" t="s">
        <v>1231</v>
      </c>
      <c r="J138" s="167" t="s">
        <v>1232</v>
      </c>
      <c r="K138" s="226"/>
      <c r="L138" s="226"/>
      <c r="M138" s="226"/>
      <c r="N138" s="226"/>
      <c r="O138" s="226"/>
      <c r="P138" s="226"/>
      <c r="Q138" s="226"/>
      <c r="R138" s="226"/>
      <c r="S138" s="226"/>
    </row>
    <row r="139" spans="1:19" s="259" customFormat="1" ht="51">
      <c r="A139" s="266">
        <v>34</v>
      </c>
      <c r="B139" s="167" t="s">
        <v>309</v>
      </c>
      <c r="C139" s="167" t="s">
        <v>1233</v>
      </c>
      <c r="D139" s="167" t="s">
        <v>244</v>
      </c>
      <c r="E139" s="167">
        <v>1938</v>
      </c>
      <c r="F139" s="332">
        <v>300000</v>
      </c>
      <c r="G139" s="285" t="s">
        <v>1302</v>
      </c>
      <c r="H139" s="260" t="s">
        <v>1202</v>
      </c>
      <c r="I139" s="70" t="s">
        <v>1231</v>
      </c>
      <c r="J139" s="167" t="s">
        <v>1234</v>
      </c>
      <c r="K139" s="226"/>
      <c r="L139" s="226"/>
      <c r="M139" s="226"/>
      <c r="N139" s="226"/>
      <c r="O139" s="226"/>
      <c r="P139" s="226"/>
      <c r="Q139" s="226"/>
      <c r="R139" s="226"/>
      <c r="S139" s="226"/>
    </row>
    <row r="140" spans="1:19" s="259" customFormat="1" ht="25.5">
      <c r="A140" s="266">
        <v>35</v>
      </c>
      <c r="B140" s="167" t="s">
        <v>310</v>
      </c>
      <c r="C140" s="167" t="s">
        <v>1188</v>
      </c>
      <c r="D140" s="167" t="s">
        <v>244</v>
      </c>
      <c r="E140" s="167">
        <v>1938</v>
      </c>
      <c r="F140" s="332">
        <v>100000</v>
      </c>
      <c r="G140" s="285" t="s">
        <v>1302</v>
      </c>
      <c r="H140" s="260" t="s">
        <v>1235</v>
      </c>
      <c r="I140" s="70" t="s">
        <v>1231</v>
      </c>
      <c r="J140" s="167" t="s">
        <v>1194</v>
      </c>
      <c r="K140" s="226"/>
      <c r="L140" s="226"/>
      <c r="M140" s="226"/>
      <c r="N140" s="226"/>
      <c r="O140" s="226"/>
      <c r="P140" s="226"/>
      <c r="Q140" s="226"/>
      <c r="R140" s="226"/>
      <c r="S140" s="226"/>
    </row>
    <row r="141" spans="1:19" s="259" customFormat="1" ht="26.25" thickBot="1">
      <c r="A141" s="266">
        <v>36</v>
      </c>
      <c r="B141" s="167" t="s">
        <v>311</v>
      </c>
      <c r="C141" s="167" t="s">
        <v>1188</v>
      </c>
      <c r="D141" s="167" t="s">
        <v>244</v>
      </c>
      <c r="E141" s="167">
        <v>1938</v>
      </c>
      <c r="F141" s="332">
        <v>600000</v>
      </c>
      <c r="G141" s="285" t="s">
        <v>1302</v>
      </c>
      <c r="H141" s="260" t="s">
        <v>1236</v>
      </c>
      <c r="I141" s="70" t="s">
        <v>1231</v>
      </c>
      <c r="J141" s="167" t="s">
        <v>1237</v>
      </c>
      <c r="K141" s="226"/>
      <c r="L141" s="226"/>
      <c r="M141" s="226"/>
      <c r="N141" s="226"/>
      <c r="O141" s="226"/>
      <c r="P141" s="226"/>
      <c r="Q141" s="226"/>
      <c r="R141" s="226"/>
      <c r="S141" s="226"/>
    </row>
    <row r="142" spans="1:19" s="259" customFormat="1" ht="38.25">
      <c r="A142" s="266">
        <v>37</v>
      </c>
      <c r="B142" s="167" t="s">
        <v>312</v>
      </c>
      <c r="C142" s="167" t="s">
        <v>1188</v>
      </c>
      <c r="D142" s="167" t="s">
        <v>244</v>
      </c>
      <c r="E142" s="167">
        <v>2009</v>
      </c>
      <c r="F142" s="332">
        <v>3536816.94</v>
      </c>
      <c r="G142" s="285" t="s">
        <v>1302</v>
      </c>
      <c r="H142" s="260" t="s">
        <v>1238</v>
      </c>
      <c r="I142" s="263" t="s">
        <v>1190</v>
      </c>
      <c r="J142" s="226" t="s">
        <v>1239</v>
      </c>
      <c r="K142" s="226"/>
      <c r="L142" s="226"/>
      <c r="M142" s="226"/>
      <c r="N142" s="226"/>
      <c r="O142" s="226"/>
      <c r="P142" s="226"/>
      <c r="Q142" s="226"/>
      <c r="R142" s="226"/>
      <c r="S142" s="226"/>
    </row>
    <row r="143" spans="1:19" s="259" customFormat="1" ht="51.75" thickBot="1">
      <c r="A143" s="266">
        <v>38</v>
      </c>
      <c r="B143" s="167" t="s">
        <v>313</v>
      </c>
      <c r="C143" s="167" t="s">
        <v>1229</v>
      </c>
      <c r="D143" s="167" t="s">
        <v>244</v>
      </c>
      <c r="E143" s="167">
        <v>2008</v>
      </c>
      <c r="F143" s="332">
        <v>19783.52</v>
      </c>
      <c r="G143" s="285" t="s">
        <v>1302</v>
      </c>
      <c r="H143" s="260" t="s">
        <v>1148</v>
      </c>
      <c r="I143" s="260" t="s">
        <v>1227</v>
      </c>
      <c r="J143" s="226" t="s">
        <v>1240</v>
      </c>
      <c r="K143" s="226"/>
      <c r="L143" s="226"/>
      <c r="M143" s="226"/>
      <c r="N143" s="226"/>
      <c r="O143" s="226"/>
      <c r="P143" s="226"/>
      <c r="Q143" s="226"/>
      <c r="R143" s="226"/>
      <c r="S143" s="226"/>
    </row>
    <row r="144" spans="1:19" s="259" customFormat="1" ht="39" thickBot="1">
      <c r="A144" s="266">
        <v>39</v>
      </c>
      <c r="B144" s="167" t="s">
        <v>314</v>
      </c>
      <c r="C144" s="167" t="s">
        <v>1241</v>
      </c>
      <c r="D144" s="167" t="s">
        <v>244</v>
      </c>
      <c r="E144" s="167">
        <v>2009</v>
      </c>
      <c r="F144" s="332">
        <v>8000</v>
      </c>
      <c r="G144" s="285" t="s">
        <v>1302</v>
      </c>
      <c r="H144" s="260" t="s">
        <v>1148</v>
      </c>
      <c r="I144" s="263" t="s">
        <v>1190</v>
      </c>
      <c r="J144" s="226" t="s">
        <v>1242</v>
      </c>
      <c r="K144" s="226"/>
      <c r="L144" s="226"/>
      <c r="M144" s="226"/>
      <c r="N144" s="226"/>
      <c r="O144" s="226"/>
      <c r="P144" s="226"/>
      <c r="Q144" s="226"/>
      <c r="R144" s="226"/>
      <c r="S144" s="226"/>
    </row>
    <row r="145" spans="1:19" s="259" customFormat="1" ht="38.25">
      <c r="A145" s="266">
        <v>40</v>
      </c>
      <c r="B145" s="167" t="s">
        <v>315</v>
      </c>
      <c r="C145" s="167" t="s">
        <v>282</v>
      </c>
      <c r="D145" s="167" t="s">
        <v>244</v>
      </c>
      <c r="E145" s="167">
        <v>2009</v>
      </c>
      <c r="F145" s="332">
        <v>10000</v>
      </c>
      <c r="G145" s="285" t="s">
        <v>1302</v>
      </c>
      <c r="H145" s="260" t="s">
        <v>1148</v>
      </c>
      <c r="I145" s="263" t="s">
        <v>1190</v>
      </c>
      <c r="J145" s="226" t="s">
        <v>1242</v>
      </c>
      <c r="K145" s="226"/>
      <c r="L145" s="226"/>
      <c r="M145" s="226"/>
      <c r="N145" s="226"/>
      <c r="O145" s="226"/>
      <c r="P145" s="226"/>
      <c r="Q145" s="226"/>
      <c r="R145" s="226"/>
      <c r="S145" s="226"/>
    </row>
    <row r="146" spans="1:19" ht="15" thickBot="1">
      <c r="A146" s="348" t="s">
        <v>3</v>
      </c>
      <c r="B146" s="349"/>
      <c r="C146" s="349"/>
      <c r="D146" s="349"/>
      <c r="E146" s="350"/>
      <c r="F146" s="337">
        <f>SUM(F106:F145)</f>
        <v>7155404.6099999994</v>
      </c>
      <c r="G146" s="287"/>
      <c r="H146" s="251"/>
      <c r="I146" s="252"/>
      <c r="J146" s="253"/>
      <c r="K146" s="253"/>
      <c r="L146" s="253"/>
      <c r="M146" s="253"/>
      <c r="N146" s="253"/>
      <c r="O146" s="253"/>
      <c r="P146" s="254"/>
      <c r="Q146" s="254"/>
      <c r="R146" s="254"/>
      <c r="S146" s="255"/>
    </row>
    <row r="147" spans="1:19" ht="16.5" thickBot="1">
      <c r="A147" s="351" t="s">
        <v>104</v>
      </c>
      <c r="B147" s="352"/>
      <c r="C147" s="352"/>
      <c r="D147" s="352"/>
      <c r="E147" s="352"/>
      <c r="F147" s="352"/>
      <c r="G147" s="352"/>
      <c r="H147" s="352"/>
      <c r="I147" s="352"/>
      <c r="J147" s="352"/>
      <c r="K147" s="352"/>
      <c r="L147" s="352"/>
      <c r="M147" s="352"/>
      <c r="N147" s="352"/>
      <c r="O147" s="352"/>
      <c r="P147" s="352"/>
      <c r="Q147" s="352"/>
      <c r="R147" s="352"/>
      <c r="S147" s="352"/>
    </row>
    <row r="148" spans="1:19" ht="14.25" customHeight="1">
      <c r="A148" s="345" t="s">
        <v>0</v>
      </c>
      <c r="B148" s="345" t="s">
        <v>1</v>
      </c>
      <c r="C148" s="345" t="s">
        <v>1115</v>
      </c>
      <c r="D148" s="347" t="s">
        <v>1116</v>
      </c>
      <c r="E148" s="345" t="s">
        <v>1117</v>
      </c>
      <c r="F148" s="353" t="s">
        <v>2</v>
      </c>
      <c r="G148" s="232"/>
      <c r="H148" s="345" t="s">
        <v>1118</v>
      </c>
      <c r="I148" s="345" t="s">
        <v>1119</v>
      </c>
      <c r="J148" s="345" t="s">
        <v>1120</v>
      </c>
      <c r="K148" s="347" t="s">
        <v>1121</v>
      </c>
      <c r="L148" s="347" t="s">
        <v>1122</v>
      </c>
      <c r="M148" s="345" t="s">
        <v>1123</v>
      </c>
      <c r="N148" s="345" t="s">
        <v>1124</v>
      </c>
      <c r="O148" s="347" t="s">
        <v>1125</v>
      </c>
      <c r="P148" s="347" t="s">
        <v>1126</v>
      </c>
      <c r="Q148" s="345" t="s">
        <v>1127</v>
      </c>
      <c r="R148" s="345"/>
      <c r="S148" s="345"/>
    </row>
    <row r="149" spans="1:19" ht="51">
      <c r="A149" s="346"/>
      <c r="B149" s="346"/>
      <c r="C149" s="346"/>
      <c r="D149" s="345"/>
      <c r="E149" s="346"/>
      <c r="F149" s="354"/>
      <c r="G149" s="233"/>
      <c r="H149" s="346"/>
      <c r="I149" s="346"/>
      <c r="J149" s="346"/>
      <c r="K149" s="345"/>
      <c r="L149" s="345"/>
      <c r="M149" s="346"/>
      <c r="N149" s="346"/>
      <c r="O149" s="345"/>
      <c r="P149" s="345"/>
      <c r="Q149" s="231" t="s">
        <v>1128</v>
      </c>
      <c r="R149" s="231" t="s">
        <v>1129</v>
      </c>
      <c r="S149" s="231" t="s">
        <v>1130</v>
      </c>
    </row>
    <row r="150" spans="1:19" s="259" customFormat="1" ht="51">
      <c r="A150" s="225">
        <v>1</v>
      </c>
      <c r="B150" s="225" t="s">
        <v>243</v>
      </c>
      <c r="C150" s="225" t="s">
        <v>1243</v>
      </c>
      <c r="D150" s="225" t="s">
        <v>244</v>
      </c>
      <c r="E150" s="225" t="s">
        <v>1244</v>
      </c>
      <c r="F150" s="338">
        <v>150428</v>
      </c>
      <c r="G150" s="288" t="s">
        <v>1302</v>
      </c>
      <c r="H150" s="258" t="s">
        <v>1245</v>
      </c>
      <c r="I150" s="225" t="s">
        <v>1246</v>
      </c>
      <c r="J150" s="257"/>
      <c r="K150" s="257" t="s">
        <v>1247</v>
      </c>
      <c r="L150" s="257"/>
      <c r="M150" s="257" t="s">
        <v>1248</v>
      </c>
      <c r="N150" s="257" t="s">
        <v>244</v>
      </c>
      <c r="O150" s="257" t="s">
        <v>244</v>
      </c>
      <c r="P150" s="257" t="s">
        <v>137</v>
      </c>
      <c r="Q150" s="257" t="s">
        <v>1249</v>
      </c>
      <c r="R150" s="257" t="s">
        <v>1250</v>
      </c>
      <c r="S150" s="257" t="s">
        <v>1251</v>
      </c>
    </row>
    <row r="151" spans="1:19">
      <c r="A151" s="348" t="s">
        <v>3</v>
      </c>
      <c r="B151" s="349"/>
      <c r="C151" s="349"/>
      <c r="D151" s="349"/>
      <c r="E151" s="350"/>
      <c r="F151" s="337">
        <f>SUM(F150)</f>
        <v>150428</v>
      </c>
      <c r="G151" s="287"/>
      <c r="H151" s="251"/>
      <c r="I151" s="252"/>
      <c r="J151" s="253"/>
      <c r="K151" s="253"/>
      <c r="L151" s="253"/>
      <c r="M151" s="253"/>
      <c r="N151" s="253"/>
      <c r="O151" s="253"/>
      <c r="P151" s="254"/>
      <c r="Q151" s="254"/>
      <c r="R151" s="254"/>
      <c r="S151" s="255"/>
    </row>
    <row r="154" spans="1:19" ht="15">
      <c r="E154" t="s">
        <v>1304</v>
      </c>
      <c r="F154" s="141">
        <f>SUM(F18,F23,F34,F41,F80,F102,F146,F151)</f>
        <v>127474069.97</v>
      </c>
    </row>
    <row r="155" spans="1:19">
      <c r="F155" s="114">
        <f>SUM(F18,F23,F34,F41,F80,F102,F146,F151)</f>
        <v>127474069.97</v>
      </c>
    </row>
  </sheetData>
  <mergeCells count="150">
    <mergeCell ref="G2:G3"/>
    <mergeCell ref="A151:E151"/>
    <mergeCell ref="A1:S1"/>
    <mergeCell ref="F2:F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S2"/>
    <mergeCell ref="A19:S19"/>
    <mergeCell ref="A23:E23"/>
    <mergeCell ref="A146:E146"/>
    <mergeCell ref="A147:S147"/>
    <mergeCell ref="E148:E149"/>
    <mergeCell ref="F148:F149"/>
    <mergeCell ref="H148:H149"/>
    <mergeCell ref="I148:I149"/>
    <mergeCell ref="J148:J149"/>
    <mergeCell ref="K148:K149"/>
    <mergeCell ref="L148:L149"/>
    <mergeCell ref="M148:M149"/>
    <mergeCell ref="N148:N149"/>
    <mergeCell ref="O148:O149"/>
    <mergeCell ref="P148:P149"/>
    <mergeCell ref="Q148:S148"/>
    <mergeCell ref="A102:E102"/>
    <mergeCell ref="A103:S103"/>
    <mergeCell ref="E104:E105"/>
    <mergeCell ref="F104:F105"/>
    <mergeCell ref="H104:H105"/>
    <mergeCell ref="I104:I105"/>
    <mergeCell ref="J104:J105"/>
    <mergeCell ref="K104:K105"/>
    <mergeCell ref="L104:L105"/>
    <mergeCell ref="M104:M105"/>
    <mergeCell ref="N104:N105"/>
    <mergeCell ref="O104:O105"/>
    <mergeCell ref="P104:P105"/>
    <mergeCell ref="Q104:S104"/>
    <mergeCell ref="M82:M83"/>
    <mergeCell ref="N82:N83"/>
    <mergeCell ref="O82:O83"/>
    <mergeCell ref="P82:P83"/>
    <mergeCell ref="Q82:S82"/>
    <mergeCell ref="A47:S47"/>
    <mergeCell ref="E48:E49"/>
    <mergeCell ref="F48:F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S48"/>
    <mergeCell ref="B48:B49"/>
    <mergeCell ref="A82:A83"/>
    <mergeCell ref="C48:C49"/>
    <mergeCell ref="C82:C83"/>
    <mergeCell ref="B82:B83"/>
    <mergeCell ref="A48:A49"/>
    <mergeCell ref="O43:O44"/>
    <mergeCell ref="P43:P44"/>
    <mergeCell ref="Q43:S43"/>
    <mergeCell ref="A46:E46"/>
    <mergeCell ref="O36:O37"/>
    <mergeCell ref="P36:P37"/>
    <mergeCell ref="Q36:S36"/>
    <mergeCell ref="A41:E41"/>
    <mergeCell ref="P25:P26"/>
    <mergeCell ref="Q25:S25"/>
    <mergeCell ref="C27:C33"/>
    <mergeCell ref="H27:H33"/>
    <mergeCell ref="I27:I33"/>
    <mergeCell ref="K25:K26"/>
    <mergeCell ref="L25:L26"/>
    <mergeCell ref="M25:M26"/>
    <mergeCell ref="N25:N26"/>
    <mergeCell ref="O25:O26"/>
    <mergeCell ref="E25:E26"/>
    <mergeCell ref="F25:F26"/>
    <mergeCell ref="H25:H26"/>
    <mergeCell ref="I25:I26"/>
    <mergeCell ref="J25:J26"/>
    <mergeCell ref="D43:D44"/>
    <mergeCell ref="A2:A3"/>
    <mergeCell ref="D2:D3"/>
    <mergeCell ref="B2:B3"/>
    <mergeCell ref="C2:C3"/>
    <mergeCell ref="C25:C26"/>
    <mergeCell ref="A36:A37"/>
    <mergeCell ref="B36:B37"/>
    <mergeCell ref="A34:E34"/>
    <mergeCell ref="A35:S35"/>
    <mergeCell ref="E36:E37"/>
    <mergeCell ref="F36:F37"/>
    <mergeCell ref="H36:H37"/>
    <mergeCell ref="I36:I37"/>
    <mergeCell ref="J36:J37"/>
    <mergeCell ref="K36:K37"/>
    <mergeCell ref="L36:L37"/>
    <mergeCell ref="M36:M37"/>
    <mergeCell ref="N36:N37"/>
    <mergeCell ref="A18:B18"/>
    <mergeCell ref="A25:A26"/>
    <mergeCell ref="D25:D26"/>
    <mergeCell ref="B25:B26"/>
    <mergeCell ref="A24:S24"/>
    <mergeCell ref="C36:C37"/>
    <mergeCell ref="H43:H44"/>
    <mergeCell ref="I43:I44"/>
    <mergeCell ref="J43:J44"/>
    <mergeCell ref="K43:K44"/>
    <mergeCell ref="L43:L44"/>
    <mergeCell ref="M43:M44"/>
    <mergeCell ref="N43:N44"/>
    <mergeCell ref="A43:A44"/>
    <mergeCell ref="B43:B44"/>
    <mergeCell ref="C43:C44"/>
    <mergeCell ref="E2:E3"/>
    <mergeCell ref="D104:D105"/>
    <mergeCell ref="D148:D149"/>
    <mergeCell ref="C104:C105"/>
    <mergeCell ref="A148:A149"/>
    <mergeCell ref="B148:B149"/>
    <mergeCell ref="C148:C149"/>
    <mergeCell ref="A104:A105"/>
    <mergeCell ref="B104:B105"/>
    <mergeCell ref="D82:D83"/>
    <mergeCell ref="D48:D49"/>
    <mergeCell ref="A80:E80"/>
    <mergeCell ref="A81:S81"/>
    <mergeCell ref="E82:E83"/>
    <mergeCell ref="F82:F83"/>
    <mergeCell ref="H82:H83"/>
    <mergeCell ref="I82:I83"/>
    <mergeCell ref="J82:J83"/>
    <mergeCell ref="K82:K83"/>
    <mergeCell ref="L82:L83"/>
    <mergeCell ref="D36:D37"/>
    <mergeCell ref="A42:S42"/>
    <mergeCell ref="E43:E44"/>
    <mergeCell ref="F43:F44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8"/>
  <sheetViews>
    <sheetView workbookViewId="0">
      <selection activeCell="L108" sqref="L108"/>
    </sheetView>
  </sheetViews>
  <sheetFormatPr defaultRowHeight="14.25"/>
  <cols>
    <col min="8" max="8" width="18" customWidth="1"/>
  </cols>
  <sheetData>
    <row r="1" spans="1:8" ht="30.75" thickBot="1">
      <c r="A1" s="234" t="s">
        <v>57</v>
      </c>
      <c r="B1" s="234" t="s">
        <v>905</v>
      </c>
      <c r="C1" s="234" t="s">
        <v>906</v>
      </c>
      <c r="D1" s="234" t="s">
        <v>907</v>
      </c>
      <c r="E1" s="234" t="s">
        <v>908</v>
      </c>
      <c r="F1" s="234" t="s">
        <v>909</v>
      </c>
      <c r="G1" s="234" t="s">
        <v>910</v>
      </c>
      <c r="H1" s="234" t="s">
        <v>83</v>
      </c>
    </row>
    <row r="2" spans="1:8" ht="54">
      <c r="A2" s="235">
        <v>1</v>
      </c>
      <c r="B2" s="236" t="s">
        <v>911</v>
      </c>
      <c r="C2" s="237" t="s">
        <v>912</v>
      </c>
      <c r="D2" s="236" t="s">
        <v>913</v>
      </c>
      <c r="E2" s="236" t="s">
        <v>914</v>
      </c>
      <c r="F2" s="238">
        <v>4595</v>
      </c>
      <c r="G2" s="236" t="s">
        <v>915</v>
      </c>
      <c r="H2" s="239" t="s">
        <v>916</v>
      </c>
    </row>
    <row r="3" spans="1:8" ht="54">
      <c r="A3" s="240">
        <v>2</v>
      </c>
      <c r="B3" s="241" t="s">
        <v>911</v>
      </c>
      <c r="C3" s="242" t="s">
        <v>912</v>
      </c>
      <c r="D3" s="241" t="s">
        <v>914</v>
      </c>
      <c r="E3" s="241" t="s">
        <v>917</v>
      </c>
      <c r="F3" s="243">
        <v>1788</v>
      </c>
      <c r="G3" s="241" t="s">
        <v>915</v>
      </c>
      <c r="H3" s="244" t="s">
        <v>918</v>
      </c>
    </row>
    <row r="4" spans="1:8" ht="54">
      <c r="A4" s="235">
        <v>3</v>
      </c>
      <c r="B4" s="241" t="s">
        <v>911</v>
      </c>
      <c r="C4" s="242" t="s">
        <v>912</v>
      </c>
      <c r="D4" s="241" t="s">
        <v>917</v>
      </c>
      <c r="E4" s="241" t="s">
        <v>919</v>
      </c>
      <c r="F4" s="243">
        <v>986</v>
      </c>
      <c r="G4" s="241" t="s">
        <v>915</v>
      </c>
      <c r="H4" s="244" t="s">
        <v>918</v>
      </c>
    </row>
    <row r="5" spans="1:8" ht="54">
      <c r="A5" s="240">
        <v>4</v>
      </c>
      <c r="B5" s="241" t="s">
        <v>911</v>
      </c>
      <c r="C5" s="242" t="s">
        <v>912</v>
      </c>
      <c r="D5" s="241" t="s">
        <v>919</v>
      </c>
      <c r="E5" s="241" t="s">
        <v>920</v>
      </c>
      <c r="F5" s="243">
        <v>1626</v>
      </c>
      <c r="G5" s="241" t="s">
        <v>915</v>
      </c>
      <c r="H5" s="244" t="s">
        <v>918</v>
      </c>
    </row>
    <row r="6" spans="1:8" ht="121.5">
      <c r="A6" s="235">
        <v>5</v>
      </c>
      <c r="B6" s="241" t="s">
        <v>921</v>
      </c>
      <c r="C6" s="242" t="s">
        <v>922</v>
      </c>
      <c r="D6" s="241" t="s">
        <v>923</v>
      </c>
      <c r="E6" s="241" t="s">
        <v>924</v>
      </c>
      <c r="F6" s="243">
        <v>632</v>
      </c>
      <c r="G6" s="241" t="s">
        <v>915</v>
      </c>
      <c r="H6" s="244" t="s">
        <v>925</v>
      </c>
    </row>
    <row r="7" spans="1:8" ht="121.5">
      <c r="A7" s="240">
        <v>6</v>
      </c>
      <c r="B7" s="241" t="s">
        <v>921</v>
      </c>
      <c r="C7" s="242" t="s">
        <v>922</v>
      </c>
      <c r="D7" s="241" t="s">
        <v>926</v>
      </c>
      <c r="E7" s="241" t="s">
        <v>927</v>
      </c>
      <c r="F7" s="243">
        <v>295</v>
      </c>
      <c r="G7" s="241" t="s">
        <v>915</v>
      </c>
      <c r="H7" s="244" t="s">
        <v>925</v>
      </c>
    </row>
    <row r="8" spans="1:8" ht="121.5">
      <c r="A8" s="235">
        <v>7</v>
      </c>
      <c r="B8" s="241" t="s">
        <v>921</v>
      </c>
      <c r="C8" s="242" t="s">
        <v>922</v>
      </c>
      <c r="D8" s="241" t="s">
        <v>928</v>
      </c>
      <c r="E8" s="241" t="s">
        <v>929</v>
      </c>
      <c r="F8" s="243">
        <v>3138</v>
      </c>
      <c r="G8" s="241" t="s">
        <v>915</v>
      </c>
      <c r="H8" s="244" t="s">
        <v>925</v>
      </c>
    </row>
    <row r="9" spans="1:8" ht="54">
      <c r="A9" s="240">
        <v>8</v>
      </c>
      <c r="B9" s="241" t="s">
        <v>930</v>
      </c>
      <c r="C9" s="242" t="s">
        <v>931</v>
      </c>
      <c r="D9" s="241" t="s">
        <v>932</v>
      </c>
      <c r="E9" s="241" t="s">
        <v>933</v>
      </c>
      <c r="F9" s="243">
        <v>681</v>
      </c>
      <c r="G9" s="241" t="s">
        <v>915</v>
      </c>
      <c r="H9" s="244" t="s">
        <v>934</v>
      </c>
    </row>
    <row r="10" spans="1:8" ht="54">
      <c r="A10" s="235">
        <v>9</v>
      </c>
      <c r="B10" s="241" t="s">
        <v>930</v>
      </c>
      <c r="C10" s="242" t="s">
        <v>931</v>
      </c>
      <c r="D10" s="241" t="s">
        <v>933</v>
      </c>
      <c r="E10" s="241" t="s">
        <v>935</v>
      </c>
      <c r="F10" s="243">
        <v>856</v>
      </c>
      <c r="G10" s="241" t="s">
        <v>915</v>
      </c>
      <c r="H10" s="244" t="s">
        <v>936</v>
      </c>
    </row>
    <row r="11" spans="1:8" ht="54">
      <c r="A11" s="240">
        <v>10</v>
      </c>
      <c r="B11" s="241" t="s">
        <v>930</v>
      </c>
      <c r="C11" s="242" t="s">
        <v>931</v>
      </c>
      <c r="D11" s="241" t="s">
        <v>935</v>
      </c>
      <c r="E11" s="241" t="s">
        <v>937</v>
      </c>
      <c r="F11" s="243">
        <v>692</v>
      </c>
      <c r="G11" s="241" t="s">
        <v>915</v>
      </c>
      <c r="H11" s="244" t="s">
        <v>936</v>
      </c>
    </row>
    <row r="12" spans="1:8" ht="54">
      <c r="A12" s="235">
        <v>11</v>
      </c>
      <c r="B12" s="241" t="s">
        <v>930</v>
      </c>
      <c r="C12" s="242" t="s">
        <v>931</v>
      </c>
      <c r="D12" s="241" t="s">
        <v>937</v>
      </c>
      <c r="E12" s="241" t="s">
        <v>938</v>
      </c>
      <c r="F12" s="243">
        <v>1895</v>
      </c>
      <c r="G12" s="241" t="s">
        <v>915</v>
      </c>
      <c r="H12" s="244" t="s">
        <v>936</v>
      </c>
    </row>
    <row r="13" spans="1:8" ht="67.5">
      <c r="A13" s="240">
        <v>12</v>
      </c>
      <c r="B13" s="241" t="s">
        <v>939</v>
      </c>
      <c r="C13" s="242" t="s">
        <v>940</v>
      </c>
      <c r="D13" s="241" t="s">
        <v>941</v>
      </c>
      <c r="E13" s="241" t="s">
        <v>942</v>
      </c>
      <c r="F13" s="243">
        <v>1435</v>
      </c>
      <c r="G13" s="241" t="s">
        <v>915</v>
      </c>
      <c r="H13" s="244" t="s">
        <v>936</v>
      </c>
    </row>
    <row r="14" spans="1:8" ht="67.5">
      <c r="A14" s="235">
        <v>13</v>
      </c>
      <c r="B14" s="241" t="s">
        <v>939</v>
      </c>
      <c r="C14" s="242" t="s">
        <v>940</v>
      </c>
      <c r="D14" s="241" t="s">
        <v>942</v>
      </c>
      <c r="E14" s="241" t="s">
        <v>937</v>
      </c>
      <c r="F14" s="243">
        <v>716</v>
      </c>
      <c r="G14" s="241" t="s">
        <v>915</v>
      </c>
      <c r="H14" s="244" t="s">
        <v>936</v>
      </c>
    </row>
    <row r="15" spans="1:8" ht="67.5">
      <c r="A15" s="240">
        <v>14</v>
      </c>
      <c r="B15" s="241" t="s">
        <v>939</v>
      </c>
      <c r="C15" s="242" t="s">
        <v>940</v>
      </c>
      <c r="D15" s="241" t="s">
        <v>937</v>
      </c>
      <c r="E15" s="241" t="s">
        <v>943</v>
      </c>
      <c r="F15" s="243">
        <v>1617</v>
      </c>
      <c r="G15" s="241" t="s">
        <v>915</v>
      </c>
      <c r="H15" s="244" t="s">
        <v>936</v>
      </c>
    </row>
    <row r="16" spans="1:8" ht="67.5">
      <c r="A16" s="235">
        <v>15</v>
      </c>
      <c r="B16" s="241" t="s">
        <v>939</v>
      </c>
      <c r="C16" s="242" t="s">
        <v>940</v>
      </c>
      <c r="D16" s="241" t="s">
        <v>944</v>
      </c>
      <c r="E16" s="241" t="s">
        <v>945</v>
      </c>
      <c r="F16" s="243">
        <v>1484</v>
      </c>
      <c r="G16" s="241" t="s">
        <v>915</v>
      </c>
      <c r="H16" s="244" t="s">
        <v>936</v>
      </c>
    </row>
    <row r="17" spans="1:8" ht="54">
      <c r="A17" s="240">
        <v>16</v>
      </c>
      <c r="B17" s="241" t="s">
        <v>946</v>
      </c>
      <c r="C17" s="242" t="s">
        <v>947</v>
      </c>
      <c r="D17" s="241" t="s">
        <v>942</v>
      </c>
      <c r="E17" s="241" t="s">
        <v>948</v>
      </c>
      <c r="F17" s="243">
        <v>2368</v>
      </c>
      <c r="G17" s="241" t="s">
        <v>915</v>
      </c>
      <c r="H17" s="244" t="s">
        <v>936</v>
      </c>
    </row>
    <row r="18" spans="1:8" ht="27">
      <c r="A18" s="235">
        <v>17</v>
      </c>
      <c r="B18" s="241" t="s">
        <v>949</v>
      </c>
      <c r="C18" s="242" t="s">
        <v>950</v>
      </c>
      <c r="D18" s="241" t="s">
        <v>951</v>
      </c>
      <c r="E18" s="241" t="s">
        <v>952</v>
      </c>
      <c r="F18" s="243">
        <v>1420</v>
      </c>
      <c r="G18" s="241" t="s">
        <v>915</v>
      </c>
      <c r="H18" s="244" t="s">
        <v>936</v>
      </c>
    </row>
    <row r="19" spans="1:8" ht="27">
      <c r="A19" s="240">
        <v>18</v>
      </c>
      <c r="B19" s="241" t="s">
        <v>953</v>
      </c>
      <c r="C19" s="242" t="s">
        <v>954</v>
      </c>
      <c r="D19" s="241" t="s">
        <v>955</v>
      </c>
      <c r="E19" s="241" t="s">
        <v>956</v>
      </c>
      <c r="F19" s="243">
        <v>1886</v>
      </c>
      <c r="G19" s="241" t="s">
        <v>915</v>
      </c>
      <c r="H19" s="244" t="s">
        <v>936</v>
      </c>
    </row>
    <row r="20" spans="1:8" ht="54">
      <c r="A20" s="235">
        <v>19</v>
      </c>
      <c r="B20" s="241" t="s">
        <v>957</v>
      </c>
      <c r="C20" s="242" t="s">
        <v>958</v>
      </c>
      <c r="D20" s="241" t="s">
        <v>959</v>
      </c>
      <c r="E20" s="241" t="s">
        <v>960</v>
      </c>
      <c r="F20" s="243">
        <v>2571</v>
      </c>
      <c r="G20" s="241" t="s">
        <v>915</v>
      </c>
      <c r="H20" s="244" t="s">
        <v>936</v>
      </c>
    </row>
    <row r="21" spans="1:8" ht="40.5">
      <c r="A21" s="240">
        <v>20</v>
      </c>
      <c r="B21" s="241" t="s">
        <v>961</v>
      </c>
      <c r="C21" s="242" t="s">
        <v>962</v>
      </c>
      <c r="D21" s="241" t="s">
        <v>963</v>
      </c>
      <c r="E21" s="241" t="s">
        <v>964</v>
      </c>
      <c r="F21" s="243">
        <v>815</v>
      </c>
      <c r="G21" s="241" t="s">
        <v>915</v>
      </c>
      <c r="H21" s="244" t="s">
        <v>934</v>
      </c>
    </row>
    <row r="22" spans="1:8" ht="40.5">
      <c r="A22" s="235">
        <v>21</v>
      </c>
      <c r="B22" s="241" t="s">
        <v>961</v>
      </c>
      <c r="C22" s="242" t="s">
        <v>962</v>
      </c>
      <c r="D22" s="241" t="s">
        <v>964</v>
      </c>
      <c r="E22" s="241" t="s">
        <v>941</v>
      </c>
      <c r="F22" s="243">
        <v>2723</v>
      </c>
      <c r="G22" s="241" t="s">
        <v>915</v>
      </c>
      <c r="H22" s="244" t="s">
        <v>936</v>
      </c>
    </row>
    <row r="23" spans="1:8" ht="40.5">
      <c r="A23" s="240">
        <v>22</v>
      </c>
      <c r="B23" s="241" t="s">
        <v>961</v>
      </c>
      <c r="C23" s="242" t="s">
        <v>962</v>
      </c>
      <c r="D23" s="241" t="s">
        <v>941</v>
      </c>
      <c r="E23" s="241" t="s">
        <v>951</v>
      </c>
      <c r="F23" s="243">
        <v>570</v>
      </c>
      <c r="G23" s="241" t="s">
        <v>915</v>
      </c>
      <c r="H23" s="244" t="s">
        <v>936</v>
      </c>
    </row>
    <row r="24" spans="1:8" ht="40.5">
      <c r="A24" s="235">
        <v>23</v>
      </c>
      <c r="B24" s="241" t="s">
        <v>961</v>
      </c>
      <c r="C24" s="242" t="s">
        <v>962</v>
      </c>
      <c r="D24" s="241" t="s">
        <v>951</v>
      </c>
      <c r="E24" s="241" t="s">
        <v>965</v>
      </c>
      <c r="F24" s="243">
        <v>1306</v>
      </c>
      <c r="G24" s="241" t="s">
        <v>915</v>
      </c>
      <c r="H24" s="244" t="s">
        <v>936</v>
      </c>
    </row>
    <row r="25" spans="1:8" ht="27">
      <c r="A25" s="240">
        <v>24</v>
      </c>
      <c r="B25" s="241" t="s">
        <v>966</v>
      </c>
      <c r="C25" s="242" t="s">
        <v>967</v>
      </c>
      <c r="D25" s="241" t="s">
        <v>968</v>
      </c>
      <c r="E25" s="241" t="s">
        <v>969</v>
      </c>
      <c r="F25" s="243">
        <v>863</v>
      </c>
      <c r="G25" s="241" t="s">
        <v>915</v>
      </c>
      <c r="H25" s="244" t="s">
        <v>934</v>
      </c>
    </row>
    <row r="26" spans="1:8" ht="27">
      <c r="A26" s="235">
        <v>25</v>
      </c>
      <c r="B26" s="241" t="s">
        <v>966</v>
      </c>
      <c r="C26" s="242" t="s">
        <v>967</v>
      </c>
      <c r="D26" s="241" t="s">
        <v>969</v>
      </c>
      <c r="E26" s="241" t="s">
        <v>970</v>
      </c>
      <c r="F26" s="243">
        <v>1590</v>
      </c>
      <c r="G26" s="241" t="s">
        <v>915</v>
      </c>
      <c r="H26" s="244" t="s">
        <v>936</v>
      </c>
    </row>
    <row r="27" spans="1:8" ht="54">
      <c r="A27" s="240">
        <v>26</v>
      </c>
      <c r="B27" s="241" t="s">
        <v>971</v>
      </c>
      <c r="C27" s="242" t="s">
        <v>972</v>
      </c>
      <c r="D27" s="241" t="s">
        <v>973</v>
      </c>
      <c r="E27" s="241" t="s">
        <v>974</v>
      </c>
      <c r="F27" s="243">
        <v>851</v>
      </c>
      <c r="G27" s="241" t="s">
        <v>915</v>
      </c>
      <c r="H27" s="244" t="s">
        <v>975</v>
      </c>
    </row>
    <row r="28" spans="1:8" ht="54">
      <c r="A28" s="235">
        <v>27</v>
      </c>
      <c r="B28" s="241" t="s">
        <v>971</v>
      </c>
      <c r="C28" s="242" t="s">
        <v>972</v>
      </c>
      <c r="D28" s="241" t="s">
        <v>974</v>
      </c>
      <c r="E28" s="241" t="s">
        <v>976</v>
      </c>
      <c r="F28" s="243">
        <v>982</v>
      </c>
      <c r="G28" s="241" t="s">
        <v>915</v>
      </c>
      <c r="H28" s="244" t="s">
        <v>936</v>
      </c>
    </row>
    <row r="29" spans="1:8" ht="54">
      <c r="A29" s="240">
        <v>28</v>
      </c>
      <c r="B29" s="241" t="s">
        <v>971</v>
      </c>
      <c r="C29" s="242" t="s">
        <v>972</v>
      </c>
      <c r="D29" s="241" t="s">
        <v>976</v>
      </c>
      <c r="E29" s="241" t="s">
        <v>977</v>
      </c>
      <c r="F29" s="243">
        <v>1920</v>
      </c>
      <c r="G29" s="241" t="s">
        <v>915</v>
      </c>
      <c r="H29" s="244" t="s">
        <v>975</v>
      </c>
    </row>
    <row r="30" spans="1:8" ht="40.5">
      <c r="A30" s="235">
        <v>29</v>
      </c>
      <c r="B30" s="241" t="s">
        <v>978</v>
      </c>
      <c r="C30" s="242" t="s">
        <v>979</v>
      </c>
      <c r="D30" s="241" t="s">
        <v>980</v>
      </c>
      <c r="E30" s="241" t="s">
        <v>973</v>
      </c>
      <c r="F30" s="243">
        <v>2326</v>
      </c>
      <c r="G30" s="241" t="s">
        <v>915</v>
      </c>
      <c r="H30" s="244" t="s">
        <v>975</v>
      </c>
    </row>
    <row r="31" spans="1:8" ht="40.5">
      <c r="A31" s="240">
        <v>30</v>
      </c>
      <c r="B31" s="241" t="s">
        <v>978</v>
      </c>
      <c r="C31" s="242" t="s">
        <v>979</v>
      </c>
      <c r="D31" s="241" t="s">
        <v>973</v>
      </c>
      <c r="E31" s="241" t="s">
        <v>981</v>
      </c>
      <c r="F31" s="243">
        <v>242</v>
      </c>
      <c r="G31" s="241" t="s">
        <v>915</v>
      </c>
      <c r="H31" s="244" t="s">
        <v>975</v>
      </c>
    </row>
    <row r="32" spans="1:8" ht="40.5">
      <c r="A32" s="235">
        <v>31</v>
      </c>
      <c r="B32" s="241" t="s">
        <v>978</v>
      </c>
      <c r="C32" s="242" t="s">
        <v>979</v>
      </c>
      <c r="D32" s="241" t="s">
        <v>981</v>
      </c>
      <c r="E32" s="241" t="s">
        <v>982</v>
      </c>
      <c r="F32" s="243">
        <v>877</v>
      </c>
      <c r="G32" s="241" t="s">
        <v>915</v>
      </c>
      <c r="H32" s="244" t="s">
        <v>975</v>
      </c>
    </row>
    <row r="33" spans="1:8" ht="40.5">
      <c r="A33" s="240">
        <v>32</v>
      </c>
      <c r="B33" s="241" t="s">
        <v>978</v>
      </c>
      <c r="C33" s="242" t="s">
        <v>979</v>
      </c>
      <c r="D33" s="241" t="s">
        <v>982</v>
      </c>
      <c r="E33" s="241" t="s">
        <v>983</v>
      </c>
      <c r="F33" s="243">
        <v>2955</v>
      </c>
      <c r="G33" s="241" t="s">
        <v>915</v>
      </c>
      <c r="H33" s="244" t="s">
        <v>936</v>
      </c>
    </row>
    <row r="34" spans="1:8" ht="27">
      <c r="A34" s="235">
        <v>33</v>
      </c>
      <c r="B34" s="241" t="s">
        <v>984</v>
      </c>
      <c r="C34" s="242" t="s">
        <v>985</v>
      </c>
      <c r="D34" s="241" t="s">
        <v>986</v>
      </c>
      <c r="E34" s="241" t="s">
        <v>987</v>
      </c>
      <c r="F34" s="243">
        <v>2177</v>
      </c>
      <c r="G34" s="241" t="s">
        <v>915</v>
      </c>
      <c r="H34" s="244" t="s">
        <v>975</v>
      </c>
    </row>
    <row r="35" spans="1:8" ht="27">
      <c r="A35" s="240">
        <v>34</v>
      </c>
      <c r="B35" s="241" t="s">
        <v>988</v>
      </c>
      <c r="C35" s="242" t="s">
        <v>989</v>
      </c>
      <c r="D35" s="241" t="s">
        <v>990</v>
      </c>
      <c r="E35" s="241" t="s">
        <v>987</v>
      </c>
      <c r="F35" s="243">
        <v>802</v>
      </c>
      <c r="G35" s="241" t="s">
        <v>915</v>
      </c>
      <c r="H35" s="244" t="s">
        <v>975</v>
      </c>
    </row>
    <row r="36" spans="1:8" ht="27">
      <c r="A36" s="235">
        <v>35</v>
      </c>
      <c r="B36" s="241" t="s">
        <v>988</v>
      </c>
      <c r="C36" s="242" t="s">
        <v>989</v>
      </c>
      <c r="D36" s="241" t="s">
        <v>987</v>
      </c>
      <c r="E36" s="241" t="s">
        <v>991</v>
      </c>
      <c r="F36" s="243">
        <v>2154</v>
      </c>
      <c r="G36" s="241" t="s">
        <v>915</v>
      </c>
      <c r="H36" s="244" t="s">
        <v>975</v>
      </c>
    </row>
    <row r="37" spans="1:8" ht="27">
      <c r="A37" s="240">
        <v>36</v>
      </c>
      <c r="B37" s="241" t="s">
        <v>988</v>
      </c>
      <c r="C37" s="242" t="s">
        <v>989</v>
      </c>
      <c r="D37" s="241" t="s">
        <v>991</v>
      </c>
      <c r="E37" s="241" t="s">
        <v>992</v>
      </c>
      <c r="F37" s="243">
        <v>1913</v>
      </c>
      <c r="G37" s="241" t="s">
        <v>915</v>
      </c>
      <c r="H37" s="244" t="s">
        <v>993</v>
      </c>
    </row>
    <row r="38" spans="1:8" ht="81">
      <c r="A38" s="235">
        <v>37</v>
      </c>
      <c r="B38" s="241" t="s">
        <v>994</v>
      </c>
      <c r="C38" s="242" t="s">
        <v>995</v>
      </c>
      <c r="D38" s="241" t="s">
        <v>996</v>
      </c>
      <c r="E38" s="241" t="s">
        <v>997</v>
      </c>
      <c r="F38" s="243">
        <v>3513</v>
      </c>
      <c r="G38" s="241" t="s">
        <v>915</v>
      </c>
      <c r="H38" s="244" t="s">
        <v>936</v>
      </c>
    </row>
    <row r="39" spans="1:8" ht="81">
      <c r="A39" s="240">
        <v>38</v>
      </c>
      <c r="B39" s="241" t="s">
        <v>994</v>
      </c>
      <c r="C39" s="242" t="s">
        <v>995</v>
      </c>
      <c r="D39" s="241" t="s">
        <v>997</v>
      </c>
      <c r="E39" s="241" t="s">
        <v>998</v>
      </c>
      <c r="F39" s="243">
        <v>2004</v>
      </c>
      <c r="G39" s="241" t="s">
        <v>915</v>
      </c>
      <c r="H39" s="244" t="s">
        <v>975</v>
      </c>
    </row>
    <row r="40" spans="1:8" ht="54">
      <c r="A40" s="235">
        <v>39</v>
      </c>
      <c r="B40" s="241" t="s">
        <v>999</v>
      </c>
      <c r="C40" s="242" t="s">
        <v>1000</v>
      </c>
      <c r="D40" s="241" t="s">
        <v>1001</v>
      </c>
      <c r="E40" s="241" t="s">
        <v>1002</v>
      </c>
      <c r="F40" s="243">
        <v>2836</v>
      </c>
      <c r="G40" s="241" t="s">
        <v>915</v>
      </c>
      <c r="H40" s="244" t="s">
        <v>975</v>
      </c>
    </row>
    <row r="41" spans="1:8" ht="54">
      <c r="A41" s="240">
        <v>40</v>
      </c>
      <c r="B41" s="241" t="s">
        <v>999</v>
      </c>
      <c r="C41" s="242" t="s">
        <v>1000</v>
      </c>
      <c r="D41" s="241" t="s">
        <v>1002</v>
      </c>
      <c r="E41" s="241" t="s">
        <v>1003</v>
      </c>
      <c r="F41" s="243">
        <v>1149</v>
      </c>
      <c r="G41" s="241" t="s">
        <v>915</v>
      </c>
      <c r="H41" s="244" t="s">
        <v>925</v>
      </c>
    </row>
    <row r="42" spans="1:8" ht="81">
      <c r="A42" s="235">
        <v>41</v>
      </c>
      <c r="B42" s="241" t="s">
        <v>1004</v>
      </c>
      <c r="C42" s="242" t="s">
        <v>1005</v>
      </c>
      <c r="D42" s="241" t="s">
        <v>1006</v>
      </c>
      <c r="E42" s="241" t="s">
        <v>1007</v>
      </c>
      <c r="F42" s="243">
        <v>2797</v>
      </c>
      <c r="G42" s="241" t="s">
        <v>915</v>
      </c>
      <c r="H42" s="244" t="s">
        <v>936</v>
      </c>
    </row>
    <row r="43" spans="1:8" ht="81">
      <c r="A43" s="240">
        <v>42</v>
      </c>
      <c r="B43" s="241" t="s">
        <v>1004</v>
      </c>
      <c r="C43" s="242" t="s">
        <v>1005</v>
      </c>
      <c r="D43" s="241" t="s">
        <v>1007</v>
      </c>
      <c r="E43" s="241" t="s">
        <v>1008</v>
      </c>
      <c r="F43" s="243">
        <v>1389</v>
      </c>
      <c r="G43" s="241" t="s">
        <v>915</v>
      </c>
      <c r="H43" s="244" t="s">
        <v>936</v>
      </c>
    </row>
    <row r="44" spans="1:8" ht="81">
      <c r="A44" s="235">
        <v>43</v>
      </c>
      <c r="B44" s="241" t="s">
        <v>1004</v>
      </c>
      <c r="C44" s="242" t="s">
        <v>1005</v>
      </c>
      <c r="D44" s="241" t="s">
        <v>1008</v>
      </c>
      <c r="E44" s="241" t="s">
        <v>1001</v>
      </c>
      <c r="F44" s="243">
        <v>992</v>
      </c>
      <c r="G44" s="241" t="s">
        <v>915</v>
      </c>
      <c r="H44" s="244" t="s">
        <v>975</v>
      </c>
    </row>
    <row r="45" spans="1:8" ht="81">
      <c r="A45" s="240">
        <v>44</v>
      </c>
      <c r="B45" s="241" t="s">
        <v>1004</v>
      </c>
      <c r="C45" s="242" t="s">
        <v>1005</v>
      </c>
      <c r="D45" s="241" t="s">
        <v>1001</v>
      </c>
      <c r="E45" s="241" t="s">
        <v>1009</v>
      </c>
      <c r="F45" s="243">
        <v>2364</v>
      </c>
      <c r="G45" s="241" t="s">
        <v>915</v>
      </c>
      <c r="H45" s="244" t="s">
        <v>975</v>
      </c>
    </row>
    <row r="46" spans="1:8" ht="81">
      <c r="A46" s="235">
        <v>45</v>
      </c>
      <c r="B46" s="241" t="s">
        <v>1004</v>
      </c>
      <c r="C46" s="242" t="s">
        <v>1005</v>
      </c>
      <c r="D46" s="241" t="s">
        <v>1009</v>
      </c>
      <c r="E46" s="241" t="s">
        <v>998</v>
      </c>
      <c r="F46" s="243">
        <v>1276</v>
      </c>
      <c r="G46" s="241" t="s">
        <v>915</v>
      </c>
      <c r="H46" s="244" t="s">
        <v>975</v>
      </c>
    </row>
    <row r="47" spans="1:8" ht="81">
      <c r="A47" s="240">
        <v>46</v>
      </c>
      <c r="B47" s="241" t="s">
        <v>1004</v>
      </c>
      <c r="C47" s="242" t="s">
        <v>1005</v>
      </c>
      <c r="D47" s="241" t="s">
        <v>998</v>
      </c>
      <c r="E47" s="241" t="s">
        <v>1010</v>
      </c>
      <c r="F47" s="243">
        <v>2271</v>
      </c>
      <c r="G47" s="241" t="s">
        <v>915</v>
      </c>
      <c r="H47" s="244" t="s">
        <v>975</v>
      </c>
    </row>
    <row r="48" spans="1:8" ht="40.5">
      <c r="A48" s="235">
        <v>47</v>
      </c>
      <c r="B48" s="241" t="s">
        <v>1011</v>
      </c>
      <c r="C48" s="242" t="s">
        <v>1012</v>
      </c>
      <c r="D48" s="241" t="s">
        <v>1013</v>
      </c>
      <c r="E48" s="241" t="s">
        <v>1009</v>
      </c>
      <c r="F48" s="243">
        <v>1295</v>
      </c>
      <c r="G48" s="241" t="s">
        <v>915</v>
      </c>
      <c r="H48" s="244" t="s">
        <v>975</v>
      </c>
    </row>
    <row r="49" spans="1:8" ht="54">
      <c r="A49" s="240">
        <v>48</v>
      </c>
      <c r="B49" s="241" t="s">
        <v>1014</v>
      </c>
      <c r="C49" s="242" t="s">
        <v>1015</v>
      </c>
      <c r="D49" s="241" t="s">
        <v>1016</v>
      </c>
      <c r="E49" s="241" t="s">
        <v>1017</v>
      </c>
      <c r="F49" s="243">
        <v>1969</v>
      </c>
      <c r="G49" s="241" t="s">
        <v>915</v>
      </c>
      <c r="H49" s="244" t="s">
        <v>1018</v>
      </c>
    </row>
    <row r="50" spans="1:8" ht="54">
      <c r="A50" s="235">
        <v>49</v>
      </c>
      <c r="B50" s="241" t="s">
        <v>1014</v>
      </c>
      <c r="C50" s="242" t="s">
        <v>1015</v>
      </c>
      <c r="D50" s="241" t="s">
        <v>1019</v>
      </c>
      <c r="E50" s="241" t="s">
        <v>1020</v>
      </c>
      <c r="F50" s="243">
        <v>1241</v>
      </c>
      <c r="G50" s="241" t="s">
        <v>915</v>
      </c>
      <c r="H50" s="244" t="s">
        <v>1018</v>
      </c>
    </row>
    <row r="51" spans="1:8" ht="27">
      <c r="A51" s="240">
        <v>50</v>
      </c>
      <c r="B51" s="241" t="s">
        <v>1021</v>
      </c>
      <c r="C51" s="242" t="s">
        <v>1022</v>
      </c>
      <c r="D51" s="241" t="s">
        <v>1023</v>
      </c>
      <c r="E51" s="241" t="s">
        <v>1017</v>
      </c>
      <c r="F51" s="243">
        <v>1431</v>
      </c>
      <c r="G51" s="241" t="s">
        <v>915</v>
      </c>
      <c r="H51" s="244" t="s">
        <v>1018</v>
      </c>
    </row>
    <row r="52" spans="1:8" ht="27">
      <c r="A52" s="235">
        <v>51</v>
      </c>
      <c r="B52" s="241" t="s">
        <v>1021</v>
      </c>
      <c r="C52" s="242" t="s">
        <v>1022</v>
      </c>
      <c r="D52" s="241" t="s">
        <v>1017</v>
      </c>
      <c r="E52" s="241" t="s">
        <v>1019</v>
      </c>
      <c r="F52" s="243">
        <v>81</v>
      </c>
      <c r="G52" s="241" t="s">
        <v>915</v>
      </c>
      <c r="H52" s="244" t="s">
        <v>1018</v>
      </c>
    </row>
    <row r="53" spans="1:8" ht="27">
      <c r="A53" s="240">
        <v>52</v>
      </c>
      <c r="B53" s="241" t="s">
        <v>1021</v>
      </c>
      <c r="C53" s="242" t="s">
        <v>1022</v>
      </c>
      <c r="D53" s="241" t="s">
        <v>1019</v>
      </c>
      <c r="E53" s="241" t="s">
        <v>1024</v>
      </c>
      <c r="F53" s="243">
        <v>481</v>
      </c>
      <c r="G53" s="241" t="s">
        <v>915</v>
      </c>
      <c r="H53" s="244" t="s">
        <v>1018</v>
      </c>
    </row>
    <row r="54" spans="1:8" ht="54">
      <c r="A54" s="235">
        <v>53</v>
      </c>
      <c r="B54" s="241" t="s">
        <v>1025</v>
      </c>
      <c r="C54" s="242" t="s">
        <v>1026</v>
      </c>
      <c r="D54" s="241" t="s">
        <v>1027</v>
      </c>
      <c r="E54" s="241" t="s">
        <v>1028</v>
      </c>
      <c r="F54" s="243">
        <v>3118</v>
      </c>
      <c r="G54" s="241" t="s">
        <v>915</v>
      </c>
      <c r="H54" s="244" t="s">
        <v>1018</v>
      </c>
    </row>
    <row r="55" spans="1:8" ht="54">
      <c r="A55" s="240">
        <v>54</v>
      </c>
      <c r="B55" s="241" t="s">
        <v>1025</v>
      </c>
      <c r="C55" s="242" t="s">
        <v>1026</v>
      </c>
      <c r="D55" s="241" t="s">
        <v>1028</v>
      </c>
      <c r="E55" s="241" t="s">
        <v>1029</v>
      </c>
      <c r="F55" s="243">
        <v>1228</v>
      </c>
      <c r="G55" s="241" t="s">
        <v>915</v>
      </c>
      <c r="H55" s="244" t="s">
        <v>1018</v>
      </c>
    </row>
    <row r="56" spans="1:8" ht="54">
      <c r="A56" s="235">
        <v>55</v>
      </c>
      <c r="B56" s="241" t="s">
        <v>1025</v>
      </c>
      <c r="C56" s="242" t="s">
        <v>1026</v>
      </c>
      <c r="D56" s="241" t="s">
        <v>1029</v>
      </c>
      <c r="E56" s="241" t="s">
        <v>1030</v>
      </c>
      <c r="F56" s="243">
        <v>1877</v>
      </c>
      <c r="G56" s="241" t="s">
        <v>915</v>
      </c>
      <c r="H56" s="244" t="s">
        <v>1018</v>
      </c>
    </row>
    <row r="57" spans="1:8" ht="54">
      <c r="A57" s="240">
        <v>56</v>
      </c>
      <c r="B57" s="241" t="s">
        <v>1025</v>
      </c>
      <c r="C57" s="242" t="s">
        <v>1026</v>
      </c>
      <c r="D57" s="241" t="s">
        <v>1030</v>
      </c>
      <c r="E57" s="241" t="s">
        <v>1031</v>
      </c>
      <c r="F57" s="243">
        <v>1091</v>
      </c>
      <c r="G57" s="241" t="s">
        <v>915</v>
      </c>
      <c r="H57" s="244" t="s">
        <v>1018</v>
      </c>
    </row>
    <row r="58" spans="1:8" ht="40.5">
      <c r="A58" s="235">
        <v>57</v>
      </c>
      <c r="B58" s="241" t="s">
        <v>1032</v>
      </c>
      <c r="C58" s="242" t="s">
        <v>1033</v>
      </c>
      <c r="D58" s="241" t="s">
        <v>981</v>
      </c>
      <c r="E58" s="241" t="s">
        <v>1034</v>
      </c>
      <c r="F58" s="243">
        <v>1078</v>
      </c>
      <c r="G58" s="241" t="s">
        <v>915</v>
      </c>
      <c r="H58" s="244" t="s">
        <v>975</v>
      </c>
    </row>
    <row r="59" spans="1:8" ht="40.5">
      <c r="A59" s="240">
        <v>58</v>
      </c>
      <c r="B59" s="241" t="s">
        <v>1032</v>
      </c>
      <c r="C59" s="242" t="s">
        <v>1033</v>
      </c>
      <c r="D59" s="241" t="s">
        <v>1034</v>
      </c>
      <c r="E59" s="241" t="s">
        <v>1035</v>
      </c>
      <c r="F59" s="243">
        <v>2168</v>
      </c>
      <c r="G59" s="241" t="s">
        <v>915</v>
      </c>
      <c r="H59" s="244" t="s">
        <v>1018</v>
      </c>
    </row>
    <row r="60" spans="1:8" ht="40.5">
      <c r="A60" s="235">
        <v>59</v>
      </c>
      <c r="B60" s="241" t="s">
        <v>1032</v>
      </c>
      <c r="C60" s="242" t="s">
        <v>1033</v>
      </c>
      <c r="D60" s="241" t="s">
        <v>1035</v>
      </c>
      <c r="E60" s="241" t="s">
        <v>1036</v>
      </c>
      <c r="F60" s="243">
        <v>3188</v>
      </c>
      <c r="G60" s="241" t="s">
        <v>915</v>
      </c>
      <c r="H60" s="244" t="s">
        <v>1018</v>
      </c>
    </row>
    <row r="61" spans="1:8" ht="40.5">
      <c r="A61" s="240">
        <v>60</v>
      </c>
      <c r="B61" s="241" t="s">
        <v>1032</v>
      </c>
      <c r="C61" s="242" t="s">
        <v>1033</v>
      </c>
      <c r="D61" s="241" t="s">
        <v>1036</v>
      </c>
      <c r="E61" s="241" t="s">
        <v>1037</v>
      </c>
      <c r="F61" s="243">
        <v>1741</v>
      </c>
      <c r="G61" s="241" t="s">
        <v>915</v>
      </c>
      <c r="H61" s="244" t="s">
        <v>1018</v>
      </c>
    </row>
    <row r="62" spans="1:8" ht="54">
      <c r="A62" s="235">
        <v>61</v>
      </c>
      <c r="B62" s="241" t="s">
        <v>1038</v>
      </c>
      <c r="C62" s="242" t="s">
        <v>1039</v>
      </c>
      <c r="D62" s="241" t="s">
        <v>1040</v>
      </c>
      <c r="E62" s="241" t="s">
        <v>1041</v>
      </c>
      <c r="F62" s="243">
        <v>1629</v>
      </c>
      <c r="G62" s="241" t="s">
        <v>915</v>
      </c>
      <c r="H62" s="244" t="s">
        <v>993</v>
      </c>
    </row>
    <row r="63" spans="1:8" ht="54">
      <c r="A63" s="240">
        <v>62</v>
      </c>
      <c r="B63" s="241" t="s">
        <v>1038</v>
      </c>
      <c r="C63" s="242" t="s">
        <v>1039</v>
      </c>
      <c r="D63" s="241" t="s">
        <v>1041</v>
      </c>
      <c r="E63" s="241" t="s">
        <v>1036</v>
      </c>
      <c r="F63" s="243">
        <v>755</v>
      </c>
      <c r="G63" s="241" t="s">
        <v>915</v>
      </c>
      <c r="H63" s="244" t="s">
        <v>1018</v>
      </c>
    </row>
    <row r="64" spans="1:8" ht="54">
      <c r="A64" s="235">
        <v>63</v>
      </c>
      <c r="B64" s="241" t="s">
        <v>1038</v>
      </c>
      <c r="C64" s="242" t="s">
        <v>1039</v>
      </c>
      <c r="D64" s="241" t="s">
        <v>1036</v>
      </c>
      <c r="E64" s="241" t="s">
        <v>1042</v>
      </c>
      <c r="F64" s="243">
        <v>2158</v>
      </c>
      <c r="G64" s="241" t="s">
        <v>915</v>
      </c>
      <c r="H64" s="244" t="s">
        <v>1018</v>
      </c>
    </row>
    <row r="65" spans="1:8" ht="81">
      <c r="A65" s="240">
        <v>64</v>
      </c>
      <c r="B65" s="241" t="s">
        <v>1043</v>
      </c>
      <c r="C65" s="242" t="s">
        <v>1044</v>
      </c>
      <c r="D65" s="241" t="s">
        <v>1045</v>
      </c>
      <c r="E65" s="241" t="s">
        <v>1046</v>
      </c>
      <c r="F65" s="243">
        <v>1253</v>
      </c>
      <c r="G65" s="241" t="s">
        <v>915</v>
      </c>
      <c r="H65" s="244" t="s">
        <v>1047</v>
      </c>
    </row>
    <row r="66" spans="1:8" ht="81">
      <c r="A66" s="235">
        <v>65</v>
      </c>
      <c r="B66" s="241" t="s">
        <v>1043</v>
      </c>
      <c r="C66" s="242" t="s">
        <v>1044</v>
      </c>
      <c r="D66" s="241" t="s">
        <v>1046</v>
      </c>
      <c r="E66" s="241" t="s">
        <v>1028</v>
      </c>
      <c r="F66" s="243">
        <v>1163</v>
      </c>
      <c r="G66" s="241" t="s">
        <v>915</v>
      </c>
      <c r="H66" s="244" t="s">
        <v>1018</v>
      </c>
    </row>
    <row r="67" spans="1:8" ht="81">
      <c r="A67" s="240">
        <v>66</v>
      </c>
      <c r="B67" s="241" t="s">
        <v>1043</v>
      </c>
      <c r="C67" s="242" t="s">
        <v>1044</v>
      </c>
      <c r="D67" s="241" t="s">
        <v>1028</v>
      </c>
      <c r="E67" s="241" t="s">
        <v>1048</v>
      </c>
      <c r="F67" s="243">
        <v>859</v>
      </c>
      <c r="G67" s="241" t="s">
        <v>915</v>
      </c>
      <c r="H67" s="244" t="s">
        <v>1018</v>
      </c>
    </row>
    <row r="68" spans="1:8" ht="81">
      <c r="A68" s="235">
        <v>67</v>
      </c>
      <c r="B68" s="241" t="s">
        <v>1043</v>
      </c>
      <c r="C68" s="242" t="s">
        <v>1044</v>
      </c>
      <c r="D68" s="241" t="s">
        <v>1048</v>
      </c>
      <c r="E68" s="241" t="s">
        <v>1049</v>
      </c>
      <c r="F68" s="243">
        <v>1443</v>
      </c>
      <c r="G68" s="241" t="s">
        <v>915</v>
      </c>
      <c r="H68" s="244" t="s">
        <v>993</v>
      </c>
    </row>
    <row r="69" spans="1:8" ht="40.5">
      <c r="A69" s="240">
        <v>68</v>
      </c>
      <c r="B69" s="241" t="s">
        <v>1050</v>
      </c>
      <c r="C69" s="242" t="s">
        <v>1051</v>
      </c>
      <c r="D69" s="241" t="s">
        <v>1052</v>
      </c>
      <c r="E69" s="241" t="s">
        <v>1053</v>
      </c>
      <c r="F69" s="243">
        <v>801</v>
      </c>
      <c r="G69" s="241" t="s">
        <v>915</v>
      </c>
      <c r="H69" s="244" t="s">
        <v>993</v>
      </c>
    </row>
    <row r="70" spans="1:8" ht="40.5">
      <c r="A70" s="235">
        <v>69</v>
      </c>
      <c r="B70" s="241" t="s">
        <v>1050</v>
      </c>
      <c r="C70" s="242" t="s">
        <v>1051</v>
      </c>
      <c r="D70" s="241" t="s">
        <v>1053</v>
      </c>
      <c r="E70" s="241" t="s">
        <v>1054</v>
      </c>
      <c r="F70" s="243">
        <v>2370</v>
      </c>
      <c r="G70" s="241" t="s">
        <v>915</v>
      </c>
      <c r="H70" s="244" t="s">
        <v>993</v>
      </c>
    </row>
    <row r="71" spans="1:8" ht="40.5">
      <c r="A71" s="240">
        <v>70</v>
      </c>
      <c r="B71" s="241" t="s">
        <v>1055</v>
      </c>
      <c r="C71" s="242" t="s">
        <v>1056</v>
      </c>
      <c r="D71" s="241" t="s">
        <v>1057</v>
      </c>
      <c r="E71" s="241" t="s">
        <v>992</v>
      </c>
      <c r="F71" s="243">
        <v>3449</v>
      </c>
      <c r="G71" s="241" t="s">
        <v>915</v>
      </c>
      <c r="H71" s="244" t="s">
        <v>993</v>
      </c>
    </row>
    <row r="72" spans="1:8" ht="40.5">
      <c r="A72" s="235">
        <v>71</v>
      </c>
      <c r="B72" s="241" t="s">
        <v>1055</v>
      </c>
      <c r="C72" s="242" t="s">
        <v>1056</v>
      </c>
      <c r="D72" s="241" t="s">
        <v>992</v>
      </c>
      <c r="E72" s="241" t="s">
        <v>1058</v>
      </c>
      <c r="F72" s="243">
        <v>141</v>
      </c>
      <c r="G72" s="241" t="s">
        <v>915</v>
      </c>
      <c r="H72" s="244" t="s">
        <v>993</v>
      </c>
    </row>
    <row r="73" spans="1:8" ht="40.5">
      <c r="A73" s="240">
        <v>72</v>
      </c>
      <c r="B73" s="241" t="s">
        <v>1059</v>
      </c>
      <c r="C73" s="242" t="s">
        <v>1060</v>
      </c>
      <c r="D73" s="241" t="s">
        <v>1061</v>
      </c>
      <c r="E73" s="241" t="s">
        <v>1062</v>
      </c>
      <c r="F73" s="243">
        <v>2931</v>
      </c>
      <c r="G73" s="241" t="s">
        <v>915</v>
      </c>
      <c r="H73" s="244" t="s">
        <v>993</v>
      </c>
    </row>
    <row r="74" spans="1:8" ht="54">
      <c r="A74" s="235">
        <v>73</v>
      </c>
      <c r="B74" s="241" t="s">
        <v>1063</v>
      </c>
      <c r="C74" s="242" t="s">
        <v>1064</v>
      </c>
      <c r="D74" s="241" t="s">
        <v>1065</v>
      </c>
      <c r="E74" s="241" t="s">
        <v>1066</v>
      </c>
      <c r="F74" s="243">
        <v>1504</v>
      </c>
      <c r="G74" s="241" t="s">
        <v>915</v>
      </c>
      <c r="H74" s="244" t="s">
        <v>1067</v>
      </c>
    </row>
    <row r="75" spans="1:8" ht="54">
      <c r="A75" s="240">
        <v>74</v>
      </c>
      <c r="B75" s="241" t="s">
        <v>1063</v>
      </c>
      <c r="C75" s="242" t="s">
        <v>1064</v>
      </c>
      <c r="D75" s="241" t="s">
        <v>1066</v>
      </c>
      <c r="E75" s="241" t="s">
        <v>1061</v>
      </c>
      <c r="F75" s="243">
        <v>642</v>
      </c>
      <c r="G75" s="241" t="s">
        <v>915</v>
      </c>
      <c r="H75" s="244" t="s">
        <v>993</v>
      </c>
    </row>
    <row r="76" spans="1:8" ht="54">
      <c r="A76" s="235">
        <v>75</v>
      </c>
      <c r="B76" s="241" t="s">
        <v>1063</v>
      </c>
      <c r="C76" s="242" t="s">
        <v>1064</v>
      </c>
      <c r="D76" s="241" t="s">
        <v>1061</v>
      </c>
      <c r="E76" s="241" t="s">
        <v>1068</v>
      </c>
      <c r="F76" s="243">
        <v>2062</v>
      </c>
      <c r="G76" s="241" t="s">
        <v>915</v>
      </c>
      <c r="H76" s="244" t="s">
        <v>993</v>
      </c>
    </row>
    <row r="77" spans="1:8" ht="54">
      <c r="A77" s="240">
        <v>76</v>
      </c>
      <c r="B77" s="241" t="s">
        <v>1063</v>
      </c>
      <c r="C77" s="242" t="s">
        <v>1064</v>
      </c>
      <c r="D77" s="241" t="s">
        <v>1068</v>
      </c>
      <c r="E77" s="241" t="s">
        <v>1069</v>
      </c>
      <c r="F77" s="243">
        <v>2067</v>
      </c>
      <c r="G77" s="241" t="s">
        <v>915</v>
      </c>
      <c r="H77" s="244" t="s">
        <v>993</v>
      </c>
    </row>
    <row r="78" spans="1:8" ht="54">
      <c r="A78" s="235">
        <v>77</v>
      </c>
      <c r="B78" s="241" t="s">
        <v>1063</v>
      </c>
      <c r="C78" s="242" t="s">
        <v>1064</v>
      </c>
      <c r="D78" s="241" t="s">
        <v>1069</v>
      </c>
      <c r="E78" s="241" t="s">
        <v>1070</v>
      </c>
      <c r="F78" s="243">
        <v>341</v>
      </c>
      <c r="G78" s="241" t="s">
        <v>915</v>
      </c>
      <c r="H78" s="244" t="s">
        <v>993</v>
      </c>
    </row>
    <row r="79" spans="1:8" ht="67.5">
      <c r="A79" s="240">
        <v>78</v>
      </c>
      <c r="B79" s="241" t="s">
        <v>1071</v>
      </c>
      <c r="C79" s="242" t="s">
        <v>1072</v>
      </c>
      <c r="D79" s="241" t="s">
        <v>1073</v>
      </c>
      <c r="E79" s="241" t="s">
        <v>1074</v>
      </c>
      <c r="F79" s="243">
        <v>1181</v>
      </c>
      <c r="G79" s="241" t="s">
        <v>915</v>
      </c>
      <c r="H79" s="244" t="s">
        <v>1067</v>
      </c>
    </row>
    <row r="80" spans="1:8" ht="67.5">
      <c r="A80" s="235">
        <v>79</v>
      </c>
      <c r="B80" s="241" t="s">
        <v>1071</v>
      </c>
      <c r="C80" s="242" t="s">
        <v>1072</v>
      </c>
      <c r="D80" s="241" t="s">
        <v>1074</v>
      </c>
      <c r="E80" s="241" t="s">
        <v>1068</v>
      </c>
      <c r="F80" s="243">
        <v>2173</v>
      </c>
      <c r="G80" s="241" t="s">
        <v>915</v>
      </c>
      <c r="H80" s="244" t="s">
        <v>993</v>
      </c>
    </row>
    <row r="81" spans="1:8" ht="54">
      <c r="A81" s="240">
        <v>80</v>
      </c>
      <c r="B81" s="241" t="s">
        <v>1075</v>
      </c>
      <c r="C81" s="242" t="s">
        <v>1076</v>
      </c>
      <c r="D81" s="241" t="s">
        <v>1077</v>
      </c>
      <c r="E81" s="241" t="s">
        <v>1078</v>
      </c>
      <c r="F81" s="243">
        <v>1630</v>
      </c>
      <c r="G81" s="241" t="s">
        <v>915</v>
      </c>
      <c r="H81" s="244" t="s">
        <v>993</v>
      </c>
    </row>
    <row r="82" spans="1:8" ht="54">
      <c r="A82" s="235">
        <v>81</v>
      </c>
      <c r="B82" s="241" t="s">
        <v>1075</v>
      </c>
      <c r="C82" s="242" t="s">
        <v>1076</v>
      </c>
      <c r="D82" s="241" t="s">
        <v>1078</v>
      </c>
      <c r="E82" s="241" t="s">
        <v>1029</v>
      </c>
      <c r="F82" s="243">
        <v>626</v>
      </c>
      <c r="G82" s="241" t="s">
        <v>915</v>
      </c>
      <c r="H82" s="244" t="s">
        <v>1018</v>
      </c>
    </row>
    <row r="83" spans="1:8" ht="54">
      <c r="A83" s="240">
        <v>82</v>
      </c>
      <c r="B83" s="241" t="s">
        <v>1075</v>
      </c>
      <c r="C83" s="242" t="s">
        <v>1076</v>
      </c>
      <c r="D83" s="241" t="s">
        <v>1029</v>
      </c>
      <c r="E83" s="241" t="s">
        <v>1079</v>
      </c>
      <c r="F83" s="243">
        <v>1955</v>
      </c>
      <c r="G83" s="241" t="s">
        <v>915</v>
      </c>
      <c r="H83" s="244" t="s">
        <v>1018</v>
      </c>
    </row>
    <row r="84" spans="1:8" ht="54">
      <c r="A84" s="235">
        <v>83</v>
      </c>
      <c r="B84" s="241" t="s">
        <v>1080</v>
      </c>
      <c r="C84" s="242" t="s">
        <v>1081</v>
      </c>
      <c r="D84" s="241" t="s">
        <v>1082</v>
      </c>
      <c r="E84" s="241" t="s">
        <v>1065</v>
      </c>
      <c r="F84" s="243">
        <v>3097</v>
      </c>
      <c r="G84" s="241" t="s">
        <v>915</v>
      </c>
      <c r="H84" s="244" t="s">
        <v>1067</v>
      </c>
    </row>
    <row r="85" spans="1:8" ht="54">
      <c r="A85" s="240">
        <v>84</v>
      </c>
      <c r="B85" s="241" t="s">
        <v>1080</v>
      </c>
      <c r="C85" s="242" t="s">
        <v>1081</v>
      </c>
      <c r="D85" s="241" t="s">
        <v>1065</v>
      </c>
      <c r="E85" s="241" t="s">
        <v>1083</v>
      </c>
      <c r="F85" s="243">
        <v>250</v>
      </c>
      <c r="G85" s="241" t="s">
        <v>915</v>
      </c>
      <c r="H85" s="244" t="s">
        <v>1067</v>
      </c>
    </row>
    <row r="86" spans="1:8" ht="54">
      <c r="A86" s="235">
        <v>85</v>
      </c>
      <c r="B86" s="241" t="s">
        <v>1080</v>
      </c>
      <c r="C86" s="242" t="s">
        <v>1081</v>
      </c>
      <c r="D86" s="241" t="s">
        <v>1083</v>
      </c>
      <c r="E86" s="241" t="s">
        <v>1073</v>
      </c>
      <c r="F86" s="243">
        <v>1671</v>
      </c>
      <c r="G86" s="241" t="s">
        <v>915</v>
      </c>
      <c r="H86" s="244" t="s">
        <v>1067</v>
      </c>
    </row>
    <row r="87" spans="1:8" ht="54">
      <c r="A87" s="240">
        <v>86</v>
      </c>
      <c r="B87" s="241" t="s">
        <v>1080</v>
      </c>
      <c r="C87" s="242" t="s">
        <v>1081</v>
      </c>
      <c r="D87" s="241" t="s">
        <v>1073</v>
      </c>
      <c r="E87" s="241" t="s">
        <v>1084</v>
      </c>
      <c r="F87" s="243">
        <v>3035</v>
      </c>
      <c r="G87" s="241" t="s">
        <v>915</v>
      </c>
      <c r="H87" s="244" t="s">
        <v>1067</v>
      </c>
    </row>
    <row r="88" spans="1:8" ht="40.5">
      <c r="A88" s="235">
        <v>87</v>
      </c>
      <c r="B88" s="241" t="s">
        <v>1085</v>
      </c>
      <c r="C88" s="242" t="s">
        <v>1086</v>
      </c>
      <c r="D88" s="241" t="s">
        <v>1003</v>
      </c>
      <c r="E88" s="241" t="s">
        <v>1087</v>
      </c>
      <c r="F88" s="243">
        <v>5916</v>
      </c>
      <c r="G88" s="241" t="s">
        <v>915</v>
      </c>
      <c r="H88" s="244" t="s">
        <v>925</v>
      </c>
    </row>
    <row r="89" spans="1:8" ht="40.5">
      <c r="A89" s="240">
        <v>88</v>
      </c>
      <c r="B89" s="241" t="s">
        <v>1088</v>
      </c>
      <c r="C89" s="242" t="s">
        <v>1089</v>
      </c>
      <c r="D89" s="241" t="s">
        <v>1090</v>
      </c>
      <c r="E89" s="241" t="s">
        <v>1003</v>
      </c>
      <c r="F89" s="243">
        <v>2992</v>
      </c>
      <c r="G89" s="241" t="s">
        <v>915</v>
      </c>
      <c r="H89" s="244" t="s">
        <v>925</v>
      </c>
    </row>
    <row r="90" spans="1:8" ht="40.5">
      <c r="A90" s="235">
        <v>89</v>
      </c>
      <c r="B90" s="241" t="s">
        <v>1088</v>
      </c>
      <c r="C90" s="242" t="s">
        <v>1089</v>
      </c>
      <c r="D90" s="241" t="s">
        <v>1003</v>
      </c>
      <c r="E90" s="241" t="s">
        <v>1091</v>
      </c>
      <c r="F90" s="243">
        <v>306</v>
      </c>
      <c r="G90" s="241" t="s">
        <v>915</v>
      </c>
      <c r="H90" s="244" t="s">
        <v>925</v>
      </c>
    </row>
    <row r="91" spans="1:8" ht="54">
      <c r="A91" s="240">
        <v>90</v>
      </c>
      <c r="B91" s="241" t="s">
        <v>1092</v>
      </c>
      <c r="C91" s="242" t="s">
        <v>1093</v>
      </c>
      <c r="D91" s="241" t="s">
        <v>1094</v>
      </c>
      <c r="E91" s="241" t="s">
        <v>1095</v>
      </c>
      <c r="F91" s="243">
        <v>2958</v>
      </c>
      <c r="G91" s="241" t="s">
        <v>915</v>
      </c>
      <c r="H91" s="244" t="s">
        <v>925</v>
      </c>
    </row>
    <row r="92" spans="1:8" ht="67.5">
      <c r="A92" s="235">
        <v>91</v>
      </c>
      <c r="B92" s="241" t="s">
        <v>1096</v>
      </c>
      <c r="C92" s="242" t="s">
        <v>1097</v>
      </c>
      <c r="D92" s="241" t="s">
        <v>1098</v>
      </c>
      <c r="E92" s="241" t="s">
        <v>1099</v>
      </c>
      <c r="F92" s="243">
        <v>3997</v>
      </c>
      <c r="G92" s="241" t="s">
        <v>915</v>
      </c>
      <c r="H92" s="244" t="s">
        <v>925</v>
      </c>
    </row>
    <row r="93" spans="1:8" ht="27">
      <c r="A93" s="240">
        <v>92</v>
      </c>
      <c r="B93" s="241" t="s">
        <v>1100</v>
      </c>
      <c r="C93" s="242" t="s">
        <v>1101</v>
      </c>
      <c r="D93" s="241" t="s">
        <v>920</v>
      </c>
      <c r="E93" s="241" t="s">
        <v>1102</v>
      </c>
      <c r="F93" s="243">
        <v>615</v>
      </c>
      <c r="G93" s="241" t="s">
        <v>915</v>
      </c>
      <c r="H93" s="244" t="s">
        <v>918</v>
      </c>
    </row>
    <row r="94" spans="1:8" ht="27">
      <c r="A94" s="235">
        <v>93</v>
      </c>
      <c r="B94" s="241" t="s">
        <v>1100</v>
      </c>
      <c r="C94" s="242" t="s">
        <v>1101</v>
      </c>
      <c r="D94" s="241" t="s">
        <v>1102</v>
      </c>
      <c r="E94" s="241" t="s">
        <v>1103</v>
      </c>
      <c r="F94" s="243">
        <v>455</v>
      </c>
      <c r="G94" s="241" t="s">
        <v>915</v>
      </c>
      <c r="H94" s="244" t="s">
        <v>1067</v>
      </c>
    </row>
    <row r="95" spans="1:8" ht="40.5">
      <c r="A95" s="240">
        <v>94</v>
      </c>
      <c r="B95" s="241" t="s">
        <v>1104</v>
      </c>
      <c r="C95" s="242" t="s">
        <v>1105</v>
      </c>
      <c r="D95" s="241" t="s">
        <v>1030</v>
      </c>
      <c r="E95" s="241" t="s">
        <v>1106</v>
      </c>
      <c r="F95" s="243">
        <v>993</v>
      </c>
      <c r="G95" s="241" t="s">
        <v>915</v>
      </c>
      <c r="H95" s="244" t="s">
        <v>1018</v>
      </c>
    </row>
    <row r="96" spans="1:8" ht="108">
      <c r="A96" s="235">
        <v>95</v>
      </c>
      <c r="B96" s="241" t="s">
        <v>1107</v>
      </c>
      <c r="C96" s="242" t="s">
        <v>1108</v>
      </c>
      <c r="D96" s="241" t="s">
        <v>1109</v>
      </c>
      <c r="E96" s="241" t="s">
        <v>1110</v>
      </c>
      <c r="F96" s="243">
        <v>1691</v>
      </c>
      <c r="G96" s="241" t="s">
        <v>915</v>
      </c>
      <c r="H96" s="244" t="s">
        <v>993</v>
      </c>
    </row>
    <row r="97" spans="1:8" ht="121.5">
      <c r="A97" s="240">
        <v>96</v>
      </c>
      <c r="B97" s="241" t="s">
        <v>1111</v>
      </c>
      <c r="C97" s="242" t="s">
        <v>1112</v>
      </c>
      <c r="D97" s="241" t="s">
        <v>1083</v>
      </c>
      <c r="E97" s="241" t="s">
        <v>1113</v>
      </c>
      <c r="F97" s="243">
        <v>2067</v>
      </c>
      <c r="G97" s="241" t="s">
        <v>915</v>
      </c>
      <c r="H97" s="244" t="s">
        <v>1067</v>
      </c>
    </row>
    <row r="98" spans="1:8" ht="15">
      <c r="F98" s="245">
        <f>SUM(F2:F97)</f>
        <v>161501</v>
      </c>
      <c r="G98" s="246" t="s">
        <v>1114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774"/>
  <sheetViews>
    <sheetView topLeftCell="A736" workbookViewId="0">
      <selection activeCell="D775" sqref="D775"/>
    </sheetView>
  </sheetViews>
  <sheetFormatPr defaultRowHeight="14.25"/>
  <cols>
    <col min="1" max="1" width="6.875" customWidth="1"/>
    <col min="2" max="2" width="47.25" bestFit="1" customWidth="1"/>
    <col min="3" max="3" width="19.5" style="39" customWidth="1"/>
    <col min="4" max="4" width="37.875" style="114" customWidth="1"/>
    <col min="5" max="6" width="14.625" bestFit="1" customWidth="1"/>
  </cols>
  <sheetData>
    <row r="1" spans="1:4" ht="25.5">
      <c r="A1" s="7" t="s">
        <v>0</v>
      </c>
      <c r="B1" s="7" t="s">
        <v>17</v>
      </c>
      <c r="C1" s="7" t="s">
        <v>18</v>
      </c>
      <c r="D1" s="177" t="s">
        <v>19</v>
      </c>
    </row>
    <row r="2" spans="1:4">
      <c r="A2" s="369" t="s">
        <v>20</v>
      </c>
      <c r="B2" s="370"/>
      <c r="C2" s="370"/>
      <c r="D2" s="370"/>
    </row>
    <row r="3" spans="1:4">
      <c r="A3" s="376" t="s">
        <v>21</v>
      </c>
      <c r="B3" s="377"/>
      <c r="C3" s="377"/>
      <c r="D3" s="378"/>
    </row>
    <row r="4" spans="1:4">
      <c r="A4" s="117">
        <v>1</v>
      </c>
      <c r="B4" s="15" t="s">
        <v>615</v>
      </c>
      <c r="C4" s="24">
        <v>2006</v>
      </c>
      <c r="D4" s="178">
        <v>3414.36</v>
      </c>
    </row>
    <row r="5" spans="1:4">
      <c r="A5" s="117">
        <v>2</v>
      </c>
      <c r="B5" s="15" t="s">
        <v>616</v>
      </c>
      <c r="C5" s="24">
        <v>2007</v>
      </c>
      <c r="D5" s="178">
        <v>931.66</v>
      </c>
    </row>
    <row r="6" spans="1:4">
      <c r="A6" s="117">
        <v>3</v>
      </c>
      <c r="B6" s="15" t="s">
        <v>617</v>
      </c>
      <c r="C6" s="24">
        <v>2008</v>
      </c>
      <c r="D6" s="179">
        <v>6263.6</v>
      </c>
    </row>
    <row r="7" spans="1:4">
      <c r="A7" s="117">
        <v>4</v>
      </c>
      <c r="B7" s="12" t="s">
        <v>618</v>
      </c>
      <c r="C7" s="24">
        <v>2006</v>
      </c>
      <c r="D7" s="178">
        <v>2183.8000000000002</v>
      </c>
    </row>
    <row r="8" spans="1:4">
      <c r="A8" s="117">
        <v>5</v>
      </c>
      <c r="B8" s="12" t="s">
        <v>619</v>
      </c>
      <c r="C8" s="25">
        <v>2008</v>
      </c>
      <c r="D8" s="178">
        <v>1000.4</v>
      </c>
    </row>
    <row r="9" spans="1:4">
      <c r="A9" s="117">
        <v>6</v>
      </c>
      <c r="B9" s="12" t="s">
        <v>620</v>
      </c>
      <c r="C9" s="25">
        <v>2006</v>
      </c>
      <c r="D9" s="178">
        <v>4977.53</v>
      </c>
    </row>
    <row r="10" spans="1:4">
      <c r="A10" s="117">
        <v>7</v>
      </c>
      <c r="B10" s="12" t="s">
        <v>422</v>
      </c>
      <c r="C10" s="25">
        <v>2006</v>
      </c>
      <c r="D10" s="178">
        <v>510.81</v>
      </c>
    </row>
    <row r="11" spans="1:4">
      <c r="A11" s="117">
        <v>8</v>
      </c>
      <c r="B11" s="12" t="s">
        <v>422</v>
      </c>
      <c r="C11" s="25">
        <v>2006</v>
      </c>
      <c r="D11" s="178">
        <v>2318</v>
      </c>
    </row>
    <row r="12" spans="1:4">
      <c r="A12" s="117">
        <v>9</v>
      </c>
      <c r="B12" s="12" t="s">
        <v>621</v>
      </c>
      <c r="C12" s="25">
        <v>2006</v>
      </c>
      <c r="D12" s="178">
        <v>6100</v>
      </c>
    </row>
    <row r="13" spans="1:4">
      <c r="A13" s="117">
        <v>10</v>
      </c>
      <c r="B13" s="12" t="s">
        <v>622</v>
      </c>
      <c r="C13" s="25">
        <v>2006</v>
      </c>
      <c r="D13" s="180">
        <v>2766</v>
      </c>
    </row>
    <row r="14" spans="1:4">
      <c r="A14" s="117">
        <v>11</v>
      </c>
      <c r="B14" s="12" t="s">
        <v>623</v>
      </c>
      <c r="C14" s="25">
        <v>2007</v>
      </c>
      <c r="D14" s="178">
        <v>1716.52</v>
      </c>
    </row>
    <row r="15" spans="1:4">
      <c r="A15" s="117">
        <v>12</v>
      </c>
      <c r="B15" s="119" t="s">
        <v>26</v>
      </c>
      <c r="C15" s="25">
        <v>2007</v>
      </c>
      <c r="D15" s="178">
        <v>721.22</v>
      </c>
    </row>
    <row r="16" spans="1:4">
      <c r="A16" s="117">
        <v>13</v>
      </c>
      <c r="B16" s="119" t="s">
        <v>624</v>
      </c>
      <c r="C16" s="25">
        <v>2007</v>
      </c>
      <c r="D16" s="178">
        <v>408.4</v>
      </c>
    </row>
    <row r="17" spans="1:4">
      <c r="A17" s="117">
        <v>14</v>
      </c>
      <c r="B17" s="119" t="s">
        <v>624</v>
      </c>
      <c r="C17" s="25">
        <v>2007</v>
      </c>
      <c r="D17" s="178">
        <v>408.4</v>
      </c>
    </row>
    <row r="18" spans="1:4">
      <c r="A18" s="117">
        <v>15</v>
      </c>
      <c r="B18" s="119" t="s">
        <v>624</v>
      </c>
      <c r="C18" s="25">
        <v>2007</v>
      </c>
      <c r="D18" s="178">
        <v>408.39</v>
      </c>
    </row>
    <row r="19" spans="1:4">
      <c r="A19" s="117">
        <v>16</v>
      </c>
      <c r="B19" s="119" t="s">
        <v>624</v>
      </c>
      <c r="C19" s="25">
        <v>2007</v>
      </c>
      <c r="D19" s="178">
        <v>408.39</v>
      </c>
    </row>
    <row r="20" spans="1:4">
      <c r="A20" s="117">
        <v>17</v>
      </c>
      <c r="B20" s="119" t="s">
        <v>625</v>
      </c>
      <c r="C20" s="25">
        <v>2007</v>
      </c>
      <c r="D20" s="178">
        <v>1591.36</v>
      </c>
    </row>
    <row r="21" spans="1:4">
      <c r="A21" s="117">
        <v>18</v>
      </c>
      <c r="B21" s="119" t="s">
        <v>626</v>
      </c>
      <c r="C21" s="25">
        <v>2007</v>
      </c>
      <c r="D21" s="178">
        <v>1370.67</v>
      </c>
    </row>
    <row r="22" spans="1:4">
      <c r="A22" s="117">
        <v>19</v>
      </c>
      <c r="B22" s="119" t="s">
        <v>625</v>
      </c>
      <c r="C22" s="25">
        <v>2007</v>
      </c>
      <c r="D22" s="178">
        <v>1370.67</v>
      </c>
    </row>
    <row r="23" spans="1:4">
      <c r="A23" s="117">
        <v>20</v>
      </c>
      <c r="B23" s="119" t="s">
        <v>475</v>
      </c>
      <c r="C23" s="25">
        <v>2008</v>
      </c>
      <c r="D23" s="178">
        <v>1084.3399999999999</v>
      </c>
    </row>
    <row r="24" spans="1:4">
      <c r="A24" s="117">
        <v>21</v>
      </c>
      <c r="B24" s="119" t="s">
        <v>627</v>
      </c>
      <c r="C24" s="25">
        <v>2008</v>
      </c>
      <c r="D24" s="178">
        <v>1001.5</v>
      </c>
    </row>
    <row r="25" spans="1:4">
      <c r="A25" s="117">
        <v>22</v>
      </c>
      <c r="B25" s="119" t="s">
        <v>628</v>
      </c>
      <c r="C25" s="25">
        <v>2008</v>
      </c>
      <c r="D25" s="178">
        <v>1661.64</v>
      </c>
    </row>
    <row r="26" spans="1:4">
      <c r="A26" s="117">
        <v>23</v>
      </c>
      <c r="B26" s="119" t="s">
        <v>422</v>
      </c>
      <c r="C26" s="25">
        <v>2008</v>
      </c>
      <c r="D26" s="178">
        <v>500</v>
      </c>
    </row>
    <row r="27" spans="1:4">
      <c r="A27" s="117">
        <v>24</v>
      </c>
      <c r="B27" s="119" t="s">
        <v>422</v>
      </c>
      <c r="C27" s="25">
        <v>2008</v>
      </c>
      <c r="D27" s="178">
        <v>1170</v>
      </c>
    </row>
    <row r="28" spans="1:4">
      <c r="A28" s="117">
        <v>25</v>
      </c>
      <c r="B28" s="119" t="s">
        <v>26</v>
      </c>
      <c r="C28" s="25">
        <v>2008</v>
      </c>
      <c r="D28" s="178">
        <v>3478</v>
      </c>
    </row>
    <row r="29" spans="1:4">
      <c r="A29" s="117">
        <v>26</v>
      </c>
      <c r="B29" s="120" t="s">
        <v>423</v>
      </c>
      <c r="C29" s="25">
        <v>2006</v>
      </c>
      <c r="D29" s="178">
        <v>1183.4000000000001</v>
      </c>
    </row>
    <row r="30" spans="1:4">
      <c r="A30" s="117">
        <v>27</v>
      </c>
      <c r="B30" s="120" t="s">
        <v>423</v>
      </c>
      <c r="C30" s="25">
        <v>2006</v>
      </c>
      <c r="D30" s="178">
        <v>1183.4000000000001</v>
      </c>
    </row>
    <row r="31" spans="1:4">
      <c r="A31" s="117">
        <v>28</v>
      </c>
      <c r="B31" s="119" t="s">
        <v>423</v>
      </c>
      <c r="C31" s="25">
        <v>2007</v>
      </c>
      <c r="D31" s="178">
        <v>587.28</v>
      </c>
    </row>
    <row r="32" spans="1:4">
      <c r="A32" s="117">
        <v>29</v>
      </c>
      <c r="B32" s="119" t="s">
        <v>629</v>
      </c>
      <c r="C32" s="25">
        <v>2008</v>
      </c>
      <c r="D32" s="178">
        <v>305</v>
      </c>
    </row>
    <row r="33" spans="1:4">
      <c r="A33" s="117">
        <v>30</v>
      </c>
      <c r="B33" s="120" t="s">
        <v>630</v>
      </c>
      <c r="C33" s="25">
        <v>2008</v>
      </c>
      <c r="D33" s="178">
        <v>1220</v>
      </c>
    </row>
    <row r="34" spans="1:4">
      <c r="A34" s="117">
        <v>31</v>
      </c>
      <c r="B34" s="119" t="s">
        <v>25</v>
      </c>
      <c r="C34" s="25">
        <v>2006</v>
      </c>
      <c r="D34" s="178">
        <v>3472.38</v>
      </c>
    </row>
    <row r="35" spans="1:4">
      <c r="A35" s="117">
        <v>32</v>
      </c>
      <c r="B35" s="119" t="s">
        <v>25</v>
      </c>
      <c r="C35" s="25">
        <v>2006</v>
      </c>
      <c r="D35" s="178">
        <v>3099.97</v>
      </c>
    </row>
    <row r="36" spans="1:4">
      <c r="A36" s="117">
        <v>33</v>
      </c>
      <c r="B36" s="119" t="s">
        <v>25</v>
      </c>
      <c r="C36" s="25">
        <v>2006</v>
      </c>
      <c r="D36" s="178">
        <v>3100</v>
      </c>
    </row>
    <row r="37" spans="1:4">
      <c r="A37" s="117">
        <v>34</v>
      </c>
      <c r="B37" s="119" t="s">
        <v>25</v>
      </c>
      <c r="C37" s="25">
        <v>2006</v>
      </c>
      <c r="D37" s="178">
        <v>3499</v>
      </c>
    </row>
    <row r="38" spans="1:4">
      <c r="A38" s="117">
        <v>35</v>
      </c>
      <c r="B38" s="119" t="s">
        <v>25</v>
      </c>
      <c r="C38" s="25">
        <v>2007</v>
      </c>
      <c r="D38" s="178">
        <v>3495</v>
      </c>
    </row>
    <row r="39" spans="1:4">
      <c r="A39" s="117">
        <v>36</v>
      </c>
      <c r="B39" s="119" t="s">
        <v>631</v>
      </c>
      <c r="C39" s="25">
        <v>2008</v>
      </c>
      <c r="D39" s="178">
        <v>2800</v>
      </c>
    </row>
    <row r="40" spans="1:4">
      <c r="A40" s="117">
        <v>37</v>
      </c>
      <c r="B40" s="119" t="s">
        <v>25</v>
      </c>
      <c r="C40" s="25">
        <v>2006</v>
      </c>
      <c r="D40" s="178">
        <v>1700.07</v>
      </c>
    </row>
    <row r="41" spans="1:4">
      <c r="A41" s="117">
        <v>38</v>
      </c>
      <c r="B41" s="119" t="s">
        <v>25</v>
      </c>
      <c r="C41" s="25">
        <v>2008</v>
      </c>
      <c r="D41" s="178">
        <v>3456.48</v>
      </c>
    </row>
    <row r="42" spans="1:4">
      <c r="A42" s="117">
        <v>39</v>
      </c>
      <c r="B42" s="119" t="s">
        <v>25</v>
      </c>
      <c r="C42" s="25">
        <v>2008</v>
      </c>
      <c r="D42" s="178">
        <v>3150</v>
      </c>
    </row>
    <row r="43" spans="1:4">
      <c r="A43" s="117">
        <v>40</v>
      </c>
      <c r="B43" s="119" t="s">
        <v>499</v>
      </c>
      <c r="C43" s="25">
        <v>2008</v>
      </c>
      <c r="D43" s="178">
        <v>3336.7</v>
      </c>
    </row>
    <row r="44" spans="1:4">
      <c r="A44" s="117">
        <v>41</v>
      </c>
      <c r="B44" s="119" t="s">
        <v>499</v>
      </c>
      <c r="C44" s="25">
        <v>2008</v>
      </c>
      <c r="D44" s="178">
        <v>3336.7</v>
      </c>
    </row>
    <row r="45" spans="1:4">
      <c r="A45" s="117">
        <v>42</v>
      </c>
      <c r="B45" s="119" t="s">
        <v>499</v>
      </c>
      <c r="C45" s="25">
        <v>2008</v>
      </c>
      <c r="D45" s="178">
        <v>3336.7</v>
      </c>
    </row>
    <row r="46" spans="1:4">
      <c r="A46" s="117">
        <v>43</v>
      </c>
      <c r="B46" s="119" t="s">
        <v>499</v>
      </c>
      <c r="C46" s="25">
        <v>2008</v>
      </c>
      <c r="D46" s="178">
        <v>3336.7</v>
      </c>
    </row>
    <row r="47" spans="1:4">
      <c r="A47" s="117">
        <v>44</v>
      </c>
      <c r="B47" s="119" t="s">
        <v>632</v>
      </c>
      <c r="C47" s="25">
        <v>2008</v>
      </c>
      <c r="D47" s="178">
        <v>316.58999999999997</v>
      </c>
    </row>
    <row r="48" spans="1:4">
      <c r="A48" s="117">
        <v>45</v>
      </c>
      <c r="B48" s="120" t="s">
        <v>633</v>
      </c>
      <c r="C48" s="25">
        <v>2007</v>
      </c>
      <c r="D48" s="178">
        <v>1466</v>
      </c>
    </row>
    <row r="49" spans="1:4">
      <c r="A49" s="117">
        <v>46</v>
      </c>
      <c r="B49" s="119" t="s">
        <v>634</v>
      </c>
      <c r="C49" s="25">
        <v>2007</v>
      </c>
      <c r="D49" s="178">
        <v>59.99</v>
      </c>
    </row>
    <row r="50" spans="1:4">
      <c r="A50" s="117">
        <v>47</v>
      </c>
      <c r="B50" s="119" t="s">
        <v>634</v>
      </c>
      <c r="C50" s="25">
        <v>2007</v>
      </c>
      <c r="D50" s="178">
        <v>59</v>
      </c>
    </row>
    <row r="51" spans="1:4">
      <c r="A51" s="117">
        <v>48</v>
      </c>
      <c r="B51" s="119" t="s">
        <v>638</v>
      </c>
      <c r="C51" s="25">
        <v>2006</v>
      </c>
      <c r="D51" s="178">
        <v>1213.9000000000001</v>
      </c>
    </row>
    <row r="52" spans="1:4">
      <c r="A52" s="117">
        <v>49</v>
      </c>
      <c r="B52" s="119" t="s">
        <v>639</v>
      </c>
      <c r="C52" s="25">
        <v>2007</v>
      </c>
      <c r="D52" s="178">
        <v>2688.79</v>
      </c>
    </row>
    <row r="53" spans="1:4">
      <c r="A53" s="117">
        <v>50</v>
      </c>
      <c r="B53" s="119" t="s">
        <v>640</v>
      </c>
      <c r="C53" s="25">
        <v>2008</v>
      </c>
      <c r="D53" s="178">
        <v>1858.86</v>
      </c>
    </row>
    <row r="54" spans="1:4">
      <c r="A54" s="117">
        <v>51</v>
      </c>
      <c r="B54" s="119" t="s">
        <v>641</v>
      </c>
      <c r="C54" s="25">
        <v>2006</v>
      </c>
      <c r="D54" s="178">
        <v>11380.37</v>
      </c>
    </row>
    <row r="55" spans="1:4">
      <c r="A55" s="117">
        <v>52</v>
      </c>
      <c r="B55" s="119" t="s">
        <v>642</v>
      </c>
      <c r="C55" s="25">
        <v>2007</v>
      </c>
      <c r="D55" s="178">
        <v>3902.12</v>
      </c>
    </row>
    <row r="56" spans="1:4">
      <c r="A56" s="117">
        <v>53</v>
      </c>
      <c r="B56" s="119" t="s">
        <v>643</v>
      </c>
      <c r="C56" s="25">
        <v>2008</v>
      </c>
      <c r="D56" s="178">
        <v>2690.09</v>
      </c>
    </row>
    <row r="57" spans="1:4">
      <c r="A57" s="117">
        <v>54</v>
      </c>
      <c r="B57" s="122" t="s">
        <v>644</v>
      </c>
      <c r="C57" s="25">
        <v>2006</v>
      </c>
      <c r="D57" s="181">
        <v>2632</v>
      </c>
    </row>
    <row r="58" spans="1:4">
      <c r="A58" s="117">
        <v>55</v>
      </c>
      <c r="B58" s="122" t="s">
        <v>644</v>
      </c>
      <c r="C58" s="25">
        <v>2007</v>
      </c>
      <c r="D58" s="181">
        <v>3272</v>
      </c>
    </row>
    <row r="59" spans="1:4">
      <c r="A59" s="117">
        <v>56</v>
      </c>
      <c r="B59" s="122" t="s">
        <v>644</v>
      </c>
      <c r="C59" s="25">
        <v>2008</v>
      </c>
      <c r="D59" s="181">
        <v>2110.6</v>
      </c>
    </row>
    <row r="60" spans="1:4">
      <c r="A60" s="117">
        <v>57</v>
      </c>
      <c r="B60" s="122" t="s">
        <v>644</v>
      </c>
      <c r="C60" s="25">
        <v>2008</v>
      </c>
      <c r="D60" s="181">
        <v>2110.6</v>
      </c>
    </row>
    <row r="61" spans="1:4">
      <c r="A61" s="117">
        <v>58</v>
      </c>
      <c r="B61" s="123" t="s">
        <v>645</v>
      </c>
      <c r="C61" s="25">
        <v>2006</v>
      </c>
      <c r="D61" s="181">
        <v>1594.39</v>
      </c>
    </row>
    <row r="62" spans="1:4">
      <c r="A62" s="117">
        <v>59</v>
      </c>
      <c r="B62" s="122" t="s">
        <v>646</v>
      </c>
      <c r="C62" s="25">
        <v>2008</v>
      </c>
      <c r="D62" s="178">
        <v>399.96</v>
      </c>
    </row>
    <row r="63" spans="1:4">
      <c r="A63" s="117">
        <v>60</v>
      </c>
      <c r="B63" s="122" t="s">
        <v>647</v>
      </c>
      <c r="C63" s="25">
        <v>2006</v>
      </c>
      <c r="D63" s="181">
        <v>699</v>
      </c>
    </row>
    <row r="64" spans="1:4">
      <c r="A64" s="117">
        <v>61</v>
      </c>
      <c r="B64" s="119" t="s">
        <v>648</v>
      </c>
      <c r="C64" s="25">
        <v>2007</v>
      </c>
      <c r="D64" s="178">
        <v>359.97</v>
      </c>
    </row>
    <row r="65" spans="1:4">
      <c r="A65" s="117">
        <v>62</v>
      </c>
      <c r="B65" s="122" t="s">
        <v>649</v>
      </c>
      <c r="C65" s="129">
        <v>2008</v>
      </c>
      <c r="D65" s="181">
        <v>92.6</v>
      </c>
    </row>
    <row r="66" spans="1:4">
      <c r="A66" s="117">
        <v>63</v>
      </c>
      <c r="B66" s="122" t="s">
        <v>650</v>
      </c>
      <c r="C66" s="129">
        <v>2008</v>
      </c>
      <c r="D66" s="181">
        <v>90.16</v>
      </c>
    </row>
    <row r="67" spans="1:4">
      <c r="A67" s="117">
        <v>64</v>
      </c>
      <c r="B67" s="122" t="s">
        <v>650</v>
      </c>
      <c r="C67" s="129">
        <v>2008</v>
      </c>
      <c r="D67" s="181">
        <v>90.16</v>
      </c>
    </row>
    <row r="68" spans="1:4">
      <c r="A68" s="117">
        <v>65</v>
      </c>
      <c r="B68" s="122" t="s">
        <v>649</v>
      </c>
      <c r="C68" s="129">
        <v>2009</v>
      </c>
      <c r="D68" s="181">
        <v>169.58</v>
      </c>
    </row>
    <row r="69" spans="1:4">
      <c r="A69" s="117">
        <v>66</v>
      </c>
      <c r="B69" s="122" t="s">
        <v>649</v>
      </c>
      <c r="C69" s="129">
        <v>2009</v>
      </c>
      <c r="D69" s="181">
        <v>132.97999999999999</v>
      </c>
    </row>
    <row r="70" spans="1:4">
      <c r="A70" s="117">
        <v>67</v>
      </c>
      <c r="B70" s="122" t="s">
        <v>651</v>
      </c>
      <c r="C70" s="129">
        <v>2008</v>
      </c>
      <c r="D70" s="181">
        <v>1143</v>
      </c>
    </row>
    <row r="71" spans="1:4">
      <c r="A71" s="117">
        <v>68</v>
      </c>
      <c r="B71" s="122" t="s">
        <v>649</v>
      </c>
      <c r="C71" s="129">
        <v>2008</v>
      </c>
      <c r="D71" s="181">
        <v>279</v>
      </c>
    </row>
    <row r="72" spans="1:4">
      <c r="A72" s="117">
        <v>69</v>
      </c>
      <c r="B72" s="122" t="s">
        <v>649</v>
      </c>
      <c r="C72" s="129">
        <v>2008</v>
      </c>
      <c r="D72" s="181">
        <v>329</v>
      </c>
    </row>
    <row r="73" spans="1:4">
      <c r="A73" s="117">
        <v>70</v>
      </c>
      <c r="B73" s="122" t="s">
        <v>652</v>
      </c>
      <c r="C73" s="129">
        <v>2008</v>
      </c>
      <c r="D73" s="181">
        <v>669.78</v>
      </c>
    </row>
    <row r="74" spans="1:4">
      <c r="A74" s="117">
        <v>71</v>
      </c>
      <c r="B74" s="122" t="s">
        <v>653</v>
      </c>
      <c r="C74" s="129">
        <v>2008</v>
      </c>
      <c r="D74" s="181">
        <v>234</v>
      </c>
    </row>
    <row r="75" spans="1:4">
      <c r="A75" s="117">
        <v>72</v>
      </c>
      <c r="B75" s="122" t="s">
        <v>26</v>
      </c>
      <c r="C75" s="25">
        <v>2006</v>
      </c>
      <c r="D75" s="181">
        <v>2379</v>
      </c>
    </row>
    <row r="76" spans="1:4">
      <c r="A76" s="117">
        <v>73</v>
      </c>
      <c r="B76" s="123" t="s">
        <v>656</v>
      </c>
      <c r="C76" s="25">
        <v>2008</v>
      </c>
      <c r="D76" s="181">
        <v>440</v>
      </c>
    </row>
    <row r="77" spans="1:4">
      <c r="A77" s="117">
        <v>74</v>
      </c>
      <c r="B77" s="123" t="s">
        <v>657</v>
      </c>
      <c r="C77" s="25">
        <v>2008</v>
      </c>
      <c r="D77" s="181">
        <v>292</v>
      </c>
    </row>
    <row r="78" spans="1:4">
      <c r="A78" s="117">
        <v>75</v>
      </c>
      <c r="B78" s="123" t="s">
        <v>658</v>
      </c>
      <c r="C78" s="25">
        <v>2008</v>
      </c>
      <c r="D78" s="181">
        <v>2229.92</v>
      </c>
    </row>
    <row r="79" spans="1:4">
      <c r="A79" s="117">
        <v>76</v>
      </c>
      <c r="B79" s="124" t="s">
        <v>659</v>
      </c>
      <c r="C79" s="25">
        <v>2008</v>
      </c>
      <c r="D79" s="182">
        <v>720</v>
      </c>
    </row>
    <row r="80" spans="1:4">
      <c r="A80" s="117">
        <v>77</v>
      </c>
      <c r="B80" s="125" t="s">
        <v>660</v>
      </c>
      <c r="C80" s="126">
        <v>2006</v>
      </c>
      <c r="D80" s="183">
        <v>3916.2</v>
      </c>
    </row>
    <row r="81" spans="1:4">
      <c r="A81" s="117">
        <v>78</v>
      </c>
      <c r="B81" s="125" t="s">
        <v>661</v>
      </c>
      <c r="C81" s="25">
        <v>2006</v>
      </c>
      <c r="D81" s="183">
        <v>44103</v>
      </c>
    </row>
    <row r="82" spans="1:4">
      <c r="A82" s="117">
        <v>79</v>
      </c>
      <c r="B82" s="125" t="s">
        <v>662</v>
      </c>
      <c r="C82" s="25">
        <v>2006</v>
      </c>
      <c r="D82" s="183">
        <v>20130</v>
      </c>
    </row>
    <row r="83" spans="1:4">
      <c r="A83" s="117">
        <v>80</v>
      </c>
      <c r="B83" s="12" t="s">
        <v>663</v>
      </c>
      <c r="C83" s="25">
        <v>2006</v>
      </c>
      <c r="D83" s="184">
        <v>6368.4</v>
      </c>
    </row>
    <row r="84" spans="1:4">
      <c r="A84" s="117">
        <v>81</v>
      </c>
      <c r="B84" s="119" t="s">
        <v>664</v>
      </c>
      <c r="C84" s="25">
        <v>2006</v>
      </c>
      <c r="D84" s="185">
        <v>77641.850000000006</v>
      </c>
    </row>
    <row r="85" spans="1:4">
      <c r="A85" s="117">
        <v>82</v>
      </c>
      <c r="B85" s="119" t="s">
        <v>665</v>
      </c>
      <c r="C85" s="25">
        <v>2007</v>
      </c>
      <c r="D85" s="185">
        <v>82180.62</v>
      </c>
    </row>
    <row r="86" spans="1:4">
      <c r="A86" s="117">
        <v>83</v>
      </c>
      <c r="B86" s="127" t="s">
        <v>666</v>
      </c>
      <c r="C86" s="25">
        <v>2007</v>
      </c>
      <c r="D86" s="186">
        <v>49410</v>
      </c>
    </row>
    <row r="87" spans="1:4" ht="25.5">
      <c r="A87" s="117">
        <v>84</v>
      </c>
      <c r="B87" s="12" t="s">
        <v>667</v>
      </c>
      <c r="C87" s="25">
        <v>2008</v>
      </c>
      <c r="D87" s="180">
        <v>13466.36</v>
      </c>
    </row>
    <row r="88" spans="1:4" ht="25.5">
      <c r="A88" s="117">
        <v>85</v>
      </c>
      <c r="B88" s="12" t="s">
        <v>668</v>
      </c>
      <c r="C88" s="25">
        <v>2008</v>
      </c>
      <c r="D88" s="180">
        <v>12877.1</v>
      </c>
    </row>
    <row r="89" spans="1:4" ht="25.5">
      <c r="A89" s="117">
        <v>86</v>
      </c>
      <c r="B89" s="12" t="s">
        <v>669</v>
      </c>
      <c r="C89" s="25">
        <v>2008</v>
      </c>
      <c r="D89" s="180">
        <v>8293.56</v>
      </c>
    </row>
    <row r="90" spans="1:4">
      <c r="A90" s="117">
        <v>87</v>
      </c>
      <c r="B90" s="121" t="s">
        <v>670</v>
      </c>
      <c r="C90" s="25">
        <v>2008</v>
      </c>
      <c r="D90" s="185">
        <v>82533</v>
      </c>
    </row>
    <row r="91" spans="1:4">
      <c r="A91" s="117">
        <v>88</v>
      </c>
      <c r="B91" s="127" t="s">
        <v>671</v>
      </c>
      <c r="C91" s="25">
        <v>2008</v>
      </c>
      <c r="D91" s="186">
        <v>11505.45</v>
      </c>
    </row>
    <row r="92" spans="1:4">
      <c r="A92" s="117">
        <v>89</v>
      </c>
      <c r="B92" s="127" t="s">
        <v>672</v>
      </c>
      <c r="C92" s="25">
        <v>2008</v>
      </c>
      <c r="D92" s="186">
        <v>5821.35</v>
      </c>
    </row>
    <row r="93" spans="1:4">
      <c r="A93" s="117">
        <v>90</v>
      </c>
      <c r="B93" s="127" t="s">
        <v>673</v>
      </c>
      <c r="C93" s="25">
        <v>2009</v>
      </c>
      <c r="D93" s="186">
        <v>4396.88</v>
      </c>
    </row>
    <row r="94" spans="1:4">
      <c r="A94" s="117">
        <v>91</v>
      </c>
      <c r="B94" s="127" t="s">
        <v>674</v>
      </c>
      <c r="C94" s="25">
        <v>2009</v>
      </c>
      <c r="D94" s="186">
        <v>4396.88</v>
      </c>
    </row>
    <row r="95" spans="1:4">
      <c r="A95" s="117">
        <v>92</v>
      </c>
      <c r="B95" s="127" t="s">
        <v>29</v>
      </c>
      <c r="C95" s="25">
        <v>2009</v>
      </c>
      <c r="D95" s="186">
        <v>6025.58</v>
      </c>
    </row>
    <row r="96" spans="1:4">
      <c r="A96" s="117">
        <v>93</v>
      </c>
      <c r="B96" s="127" t="s">
        <v>673</v>
      </c>
      <c r="C96" s="25">
        <v>2009</v>
      </c>
      <c r="D96" s="186">
        <v>4396.88</v>
      </c>
    </row>
    <row r="97" spans="1:4">
      <c r="A97" s="117">
        <v>94</v>
      </c>
      <c r="B97" s="127" t="s">
        <v>674</v>
      </c>
      <c r="C97" s="25">
        <v>2009</v>
      </c>
      <c r="D97" s="186">
        <v>4396.88</v>
      </c>
    </row>
    <row r="98" spans="1:4">
      <c r="A98" s="117">
        <v>95</v>
      </c>
      <c r="B98" s="127" t="s">
        <v>673</v>
      </c>
      <c r="C98" s="25">
        <v>2009</v>
      </c>
      <c r="D98" s="186">
        <v>4396.88</v>
      </c>
    </row>
    <row r="99" spans="1:4">
      <c r="A99" s="117">
        <v>96</v>
      </c>
      <c r="B99" s="127" t="s">
        <v>29</v>
      </c>
      <c r="C99" s="25">
        <v>2009</v>
      </c>
      <c r="D99" s="186">
        <v>4773.8599999999997</v>
      </c>
    </row>
    <row r="100" spans="1:4">
      <c r="A100" s="117">
        <v>97</v>
      </c>
      <c r="B100" s="127" t="s">
        <v>673</v>
      </c>
      <c r="C100" s="25">
        <v>2009</v>
      </c>
      <c r="D100" s="186">
        <v>4396.88</v>
      </c>
    </row>
    <row r="101" spans="1:4">
      <c r="A101" s="117">
        <v>98</v>
      </c>
      <c r="B101" s="127" t="s">
        <v>673</v>
      </c>
      <c r="C101" s="25">
        <v>2009</v>
      </c>
      <c r="D101" s="186">
        <v>4396.88</v>
      </c>
    </row>
    <row r="102" spans="1:4">
      <c r="A102" s="117">
        <v>99</v>
      </c>
      <c r="B102" s="127" t="s">
        <v>25</v>
      </c>
      <c r="C102" s="25">
        <v>2009</v>
      </c>
      <c r="D102" s="186">
        <v>4470.08</v>
      </c>
    </row>
    <row r="103" spans="1:4">
      <c r="A103" s="117">
        <v>100</v>
      </c>
      <c r="B103" s="127" t="s">
        <v>25</v>
      </c>
      <c r="C103" s="25">
        <v>2009</v>
      </c>
      <c r="D103" s="186">
        <v>4470.08</v>
      </c>
    </row>
    <row r="104" spans="1:4">
      <c r="A104" s="117">
        <v>101</v>
      </c>
      <c r="B104" s="127" t="s">
        <v>675</v>
      </c>
      <c r="C104" s="25">
        <v>2009</v>
      </c>
      <c r="D104" s="186">
        <v>7330.98</v>
      </c>
    </row>
    <row r="105" spans="1:4">
      <c r="A105" s="117">
        <v>102</v>
      </c>
      <c r="B105" s="127" t="s">
        <v>25</v>
      </c>
      <c r="C105" s="25">
        <v>2009</v>
      </c>
      <c r="D105" s="186">
        <v>4470.08</v>
      </c>
    </row>
    <row r="106" spans="1:4">
      <c r="A106" s="117">
        <v>103</v>
      </c>
      <c r="B106" s="127" t="s">
        <v>25</v>
      </c>
      <c r="C106" s="25">
        <v>2009</v>
      </c>
      <c r="D106" s="186">
        <v>4470</v>
      </c>
    </row>
    <row r="107" spans="1:4">
      <c r="A107" s="117">
        <v>104</v>
      </c>
      <c r="B107" s="127" t="s">
        <v>675</v>
      </c>
      <c r="C107" s="25">
        <v>2009</v>
      </c>
      <c r="D107" s="186">
        <v>7330.98</v>
      </c>
    </row>
    <row r="108" spans="1:4">
      <c r="A108" s="117">
        <v>105</v>
      </c>
      <c r="B108" s="127" t="s">
        <v>25</v>
      </c>
      <c r="C108" s="25">
        <v>2009</v>
      </c>
      <c r="D108" s="186">
        <v>5140.01</v>
      </c>
    </row>
    <row r="109" spans="1:4">
      <c r="A109" s="117">
        <v>106</v>
      </c>
      <c r="B109" s="127" t="s">
        <v>676</v>
      </c>
      <c r="C109" s="25">
        <v>2008</v>
      </c>
      <c r="D109" s="186">
        <v>8094.7</v>
      </c>
    </row>
    <row r="110" spans="1:4">
      <c r="A110" s="117">
        <v>107</v>
      </c>
      <c r="B110" s="127" t="s">
        <v>36</v>
      </c>
      <c r="C110" s="25">
        <v>2006</v>
      </c>
      <c r="D110" s="186">
        <v>3446.5</v>
      </c>
    </row>
    <row r="111" spans="1:4">
      <c r="A111" s="117">
        <v>108</v>
      </c>
      <c r="B111" s="127" t="s">
        <v>678</v>
      </c>
      <c r="C111" s="25">
        <v>2008</v>
      </c>
      <c r="D111" s="186">
        <v>8000</v>
      </c>
    </row>
    <row r="112" spans="1:4">
      <c r="A112" s="117">
        <v>109</v>
      </c>
      <c r="B112" s="127" t="s">
        <v>679</v>
      </c>
      <c r="C112" s="25">
        <v>2007</v>
      </c>
      <c r="D112" s="186">
        <v>24892.2</v>
      </c>
    </row>
    <row r="113" spans="1:4">
      <c r="A113" s="117">
        <v>110</v>
      </c>
      <c r="B113" s="127" t="s">
        <v>680</v>
      </c>
      <c r="C113" s="25">
        <v>2008</v>
      </c>
      <c r="D113" s="186">
        <v>16078.01</v>
      </c>
    </row>
    <row r="114" spans="1:4">
      <c r="A114" s="117">
        <v>111</v>
      </c>
      <c r="B114" s="127" t="s">
        <v>681</v>
      </c>
      <c r="C114" s="25">
        <v>2006</v>
      </c>
      <c r="D114" s="186">
        <v>20130</v>
      </c>
    </row>
    <row r="115" spans="1:4">
      <c r="A115" s="117">
        <v>112</v>
      </c>
      <c r="B115" s="127" t="s">
        <v>682</v>
      </c>
      <c r="C115" s="25">
        <v>2009</v>
      </c>
      <c r="D115" s="186">
        <v>28857.59</v>
      </c>
    </row>
    <row r="116" spans="1:4">
      <c r="A116" s="117">
        <v>113</v>
      </c>
      <c r="B116" s="127" t="s">
        <v>644</v>
      </c>
      <c r="C116" s="25">
        <v>2006</v>
      </c>
      <c r="D116" s="186">
        <v>6368.4</v>
      </c>
    </row>
    <row r="117" spans="1:4">
      <c r="A117" s="117">
        <v>114</v>
      </c>
      <c r="B117" s="127" t="s">
        <v>644</v>
      </c>
      <c r="C117" s="25">
        <v>2006</v>
      </c>
      <c r="D117" s="186">
        <v>3965</v>
      </c>
    </row>
    <row r="118" spans="1:4">
      <c r="A118" s="117">
        <v>115</v>
      </c>
      <c r="B118" s="127" t="s">
        <v>683</v>
      </c>
      <c r="C118" s="25">
        <v>2008</v>
      </c>
      <c r="D118" s="186">
        <v>14640</v>
      </c>
    </row>
    <row r="119" spans="1:4">
      <c r="A119" s="117">
        <v>116</v>
      </c>
      <c r="B119" s="127" t="s">
        <v>644</v>
      </c>
      <c r="C119" s="25">
        <v>2006</v>
      </c>
      <c r="D119" s="186">
        <v>10980</v>
      </c>
    </row>
    <row r="120" spans="1:4">
      <c r="A120" s="117">
        <v>117</v>
      </c>
      <c r="B120" s="127" t="s">
        <v>644</v>
      </c>
      <c r="C120" s="25">
        <v>2006</v>
      </c>
      <c r="D120" s="186">
        <v>16714</v>
      </c>
    </row>
    <row r="121" spans="1:4">
      <c r="A121" s="117">
        <v>118</v>
      </c>
      <c r="B121" s="127" t="s">
        <v>644</v>
      </c>
      <c r="C121" s="25">
        <v>2007</v>
      </c>
      <c r="D121" s="186">
        <v>12444</v>
      </c>
    </row>
    <row r="122" spans="1:4">
      <c r="A122" s="117">
        <v>119</v>
      </c>
      <c r="B122" s="127" t="s">
        <v>644</v>
      </c>
      <c r="C122" s="25">
        <v>2008</v>
      </c>
      <c r="D122" s="186">
        <v>15982</v>
      </c>
    </row>
    <row r="123" spans="1:4">
      <c r="A123" s="117">
        <v>120</v>
      </c>
      <c r="B123" s="112" t="s">
        <v>684</v>
      </c>
      <c r="C123" s="113">
        <v>2009</v>
      </c>
      <c r="D123" s="187">
        <v>139</v>
      </c>
    </row>
    <row r="124" spans="1:4">
      <c r="A124" s="117">
        <v>121</v>
      </c>
      <c r="B124" s="112" t="s">
        <v>685</v>
      </c>
      <c r="C124" s="113">
        <v>2009</v>
      </c>
      <c r="D124" s="187">
        <v>139</v>
      </c>
    </row>
    <row r="125" spans="1:4">
      <c r="A125" s="117">
        <v>122</v>
      </c>
      <c r="B125" s="112" t="s">
        <v>685</v>
      </c>
      <c r="C125" s="113">
        <v>2009</v>
      </c>
      <c r="D125" s="187">
        <v>122.18</v>
      </c>
    </row>
    <row r="126" spans="1:4">
      <c r="A126" s="117">
        <v>123</v>
      </c>
      <c r="B126" s="112" t="s">
        <v>685</v>
      </c>
      <c r="C126" s="113">
        <v>2009</v>
      </c>
      <c r="D126" s="187">
        <v>122.18</v>
      </c>
    </row>
    <row r="127" spans="1:4">
      <c r="A127" s="117">
        <v>124</v>
      </c>
      <c r="B127" s="112" t="s">
        <v>685</v>
      </c>
      <c r="C127" s="113">
        <v>2009</v>
      </c>
      <c r="D127" s="187">
        <v>122.18</v>
      </c>
    </row>
    <row r="128" spans="1:4">
      <c r="A128" s="117">
        <v>125</v>
      </c>
      <c r="B128" s="112" t="s">
        <v>685</v>
      </c>
      <c r="C128" s="113">
        <v>2009</v>
      </c>
      <c r="D128" s="187">
        <v>122.18</v>
      </c>
    </row>
    <row r="129" spans="1:4">
      <c r="A129" s="117">
        <v>126</v>
      </c>
      <c r="B129" s="112" t="s">
        <v>685</v>
      </c>
      <c r="C129" s="25">
        <v>2010</v>
      </c>
      <c r="D129" s="187">
        <v>122.18</v>
      </c>
    </row>
    <row r="130" spans="1:4">
      <c r="A130" s="117">
        <v>127</v>
      </c>
      <c r="B130" s="112" t="s">
        <v>685</v>
      </c>
      <c r="C130" s="25">
        <v>2010</v>
      </c>
      <c r="D130" s="187">
        <v>294.39</v>
      </c>
    </row>
    <row r="131" spans="1:4">
      <c r="A131" s="117">
        <v>128</v>
      </c>
      <c r="B131" s="112" t="s">
        <v>686</v>
      </c>
      <c r="C131" s="25">
        <v>2010</v>
      </c>
      <c r="D131" s="187">
        <v>97.48</v>
      </c>
    </row>
    <row r="132" spans="1:4">
      <c r="A132" s="117">
        <v>129</v>
      </c>
      <c r="B132" s="112" t="s">
        <v>685</v>
      </c>
      <c r="C132" s="25">
        <v>2010</v>
      </c>
      <c r="D132" s="187">
        <v>97.48</v>
      </c>
    </row>
    <row r="133" spans="1:4">
      <c r="A133" s="117">
        <v>130</v>
      </c>
      <c r="B133" s="112" t="s">
        <v>687</v>
      </c>
      <c r="C133" s="25">
        <v>2009</v>
      </c>
      <c r="D133" s="187">
        <v>15738</v>
      </c>
    </row>
    <row r="134" spans="1:4">
      <c r="A134" s="117">
        <v>131</v>
      </c>
      <c r="B134" s="112" t="s">
        <v>688</v>
      </c>
      <c r="C134" s="25">
        <v>2009</v>
      </c>
      <c r="D134" s="187">
        <v>15738</v>
      </c>
    </row>
    <row r="135" spans="1:4">
      <c r="A135" s="117">
        <v>132</v>
      </c>
      <c r="B135" s="128" t="s">
        <v>689</v>
      </c>
      <c r="C135" s="25">
        <v>2009</v>
      </c>
      <c r="D135" s="188">
        <v>4396.88</v>
      </c>
    </row>
    <row r="136" spans="1:4">
      <c r="A136" s="117">
        <v>133</v>
      </c>
      <c r="B136" s="128" t="s">
        <v>689</v>
      </c>
      <c r="C136" s="25">
        <v>2009</v>
      </c>
      <c r="D136" s="188">
        <v>4396.88</v>
      </c>
    </row>
    <row r="137" spans="1:4">
      <c r="A137" s="117">
        <v>134</v>
      </c>
      <c r="B137" s="128" t="s">
        <v>690</v>
      </c>
      <c r="C137" s="25">
        <v>2009</v>
      </c>
      <c r="D137" s="188">
        <v>6025.58</v>
      </c>
    </row>
    <row r="138" spans="1:4">
      <c r="A138" s="117">
        <v>135</v>
      </c>
      <c r="B138" s="128" t="s">
        <v>689</v>
      </c>
      <c r="C138" s="25">
        <v>2009</v>
      </c>
      <c r="D138" s="188">
        <v>4396.88</v>
      </c>
    </row>
    <row r="139" spans="1:4">
      <c r="A139" s="117">
        <v>136</v>
      </c>
      <c r="B139" s="128" t="s">
        <v>689</v>
      </c>
      <c r="C139" s="25">
        <v>2009</v>
      </c>
      <c r="D139" s="188">
        <v>4396.88</v>
      </c>
    </row>
    <row r="140" spans="1:4">
      <c r="A140" s="117">
        <v>137</v>
      </c>
      <c r="B140" s="128" t="s">
        <v>689</v>
      </c>
      <c r="C140" s="25">
        <v>2009</v>
      </c>
      <c r="D140" s="188">
        <v>4396.88</v>
      </c>
    </row>
    <row r="141" spans="1:4">
      <c r="A141" s="117">
        <v>138</v>
      </c>
      <c r="B141" s="128" t="s">
        <v>691</v>
      </c>
      <c r="C141" s="25">
        <v>2009</v>
      </c>
      <c r="D141" s="188">
        <v>4773.8599999999997</v>
      </c>
    </row>
    <row r="142" spans="1:4">
      <c r="A142" s="117">
        <v>139</v>
      </c>
      <c r="B142" s="128" t="s">
        <v>689</v>
      </c>
      <c r="C142" s="25">
        <v>2009</v>
      </c>
      <c r="D142" s="188">
        <v>4396.88</v>
      </c>
    </row>
    <row r="143" spans="1:4">
      <c r="A143" s="117">
        <v>140</v>
      </c>
      <c r="B143" s="128" t="s">
        <v>689</v>
      </c>
      <c r="C143" s="25">
        <v>2009</v>
      </c>
      <c r="D143" s="188">
        <v>4396.88</v>
      </c>
    </row>
    <row r="144" spans="1:4">
      <c r="A144" s="117">
        <v>141</v>
      </c>
      <c r="B144" s="128" t="s">
        <v>692</v>
      </c>
      <c r="C144" s="25">
        <v>2009</v>
      </c>
      <c r="D144" s="188">
        <v>9821</v>
      </c>
    </row>
    <row r="145" spans="1:4">
      <c r="A145" s="117">
        <v>142</v>
      </c>
      <c r="B145" s="128" t="s">
        <v>693</v>
      </c>
      <c r="C145" s="25">
        <v>2009</v>
      </c>
      <c r="D145" s="188">
        <v>4470.08</v>
      </c>
    </row>
    <row r="146" spans="1:4">
      <c r="A146" s="117">
        <v>143</v>
      </c>
      <c r="B146" s="128" t="s">
        <v>693</v>
      </c>
      <c r="C146" s="25">
        <v>2009</v>
      </c>
      <c r="D146" s="188">
        <v>4470.08</v>
      </c>
    </row>
    <row r="147" spans="1:4">
      <c r="A147" s="117">
        <v>144</v>
      </c>
      <c r="B147" s="128" t="s">
        <v>694</v>
      </c>
      <c r="C147" s="25">
        <v>2009</v>
      </c>
      <c r="D147" s="188">
        <v>7330.98</v>
      </c>
    </row>
    <row r="148" spans="1:4">
      <c r="A148" s="117">
        <v>145</v>
      </c>
      <c r="B148" s="128" t="s">
        <v>695</v>
      </c>
      <c r="C148" s="25">
        <v>2009</v>
      </c>
      <c r="D148" s="188">
        <v>4470.08</v>
      </c>
    </row>
    <row r="149" spans="1:4">
      <c r="A149" s="117">
        <v>146</v>
      </c>
      <c r="B149" s="128" t="s">
        <v>695</v>
      </c>
      <c r="C149" s="25">
        <v>2009</v>
      </c>
      <c r="D149" s="188">
        <v>4470</v>
      </c>
    </row>
    <row r="150" spans="1:4">
      <c r="A150" s="117">
        <v>147</v>
      </c>
      <c r="B150" s="128" t="s">
        <v>694</v>
      </c>
      <c r="C150" s="25">
        <v>2009</v>
      </c>
      <c r="D150" s="188">
        <v>7330.98</v>
      </c>
    </row>
    <row r="151" spans="1:4">
      <c r="A151" s="117">
        <v>148</v>
      </c>
      <c r="B151" s="13" t="s">
        <v>696</v>
      </c>
      <c r="C151" s="31">
        <v>2007</v>
      </c>
      <c r="D151" s="183">
        <v>33708.624400000001</v>
      </c>
    </row>
    <row r="152" spans="1:4">
      <c r="A152" s="117">
        <v>149</v>
      </c>
      <c r="B152" s="13" t="s">
        <v>697</v>
      </c>
      <c r="C152" s="31">
        <v>2007</v>
      </c>
      <c r="D152" s="183">
        <v>3064.4204</v>
      </c>
    </row>
    <row r="153" spans="1:4">
      <c r="A153" s="117">
        <v>150</v>
      </c>
      <c r="B153" s="13" t="s">
        <v>698</v>
      </c>
      <c r="C153" s="31">
        <v>2007</v>
      </c>
      <c r="D153" s="183">
        <v>3100.02</v>
      </c>
    </row>
    <row r="154" spans="1:4">
      <c r="A154" s="117">
        <v>151</v>
      </c>
      <c r="B154" s="13" t="s">
        <v>699</v>
      </c>
      <c r="C154" s="31">
        <v>2007</v>
      </c>
      <c r="D154" s="183">
        <v>8191.08</v>
      </c>
    </row>
    <row r="155" spans="1:4">
      <c r="A155" s="117">
        <v>152</v>
      </c>
      <c r="B155" s="13" t="s">
        <v>700</v>
      </c>
      <c r="C155" s="31">
        <v>2007</v>
      </c>
      <c r="D155" s="183">
        <v>585.6</v>
      </c>
    </row>
    <row r="156" spans="1:4">
      <c r="A156" s="117">
        <v>153</v>
      </c>
      <c r="B156" s="13" t="s">
        <v>701</v>
      </c>
      <c r="C156" s="31">
        <v>2007</v>
      </c>
      <c r="D156" s="183">
        <v>2928</v>
      </c>
    </row>
    <row r="157" spans="1:4">
      <c r="A157" s="117">
        <v>154</v>
      </c>
      <c r="B157" s="13" t="s">
        <v>702</v>
      </c>
      <c r="C157" s="31">
        <v>2007</v>
      </c>
      <c r="D157" s="183">
        <v>4359.0600000000004</v>
      </c>
    </row>
    <row r="158" spans="1:4">
      <c r="A158" s="117">
        <v>155</v>
      </c>
      <c r="B158" s="12" t="s">
        <v>703</v>
      </c>
      <c r="C158" s="25">
        <v>2007</v>
      </c>
      <c r="D158" s="183">
        <v>6128.8407999999999</v>
      </c>
    </row>
    <row r="159" spans="1:4">
      <c r="A159" s="117">
        <v>156</v>
      </c>
      <c r="B159" s="12" t="s">
        <v>704</v>
      </c>
      <c r="C159" s="25">
        <v>2010</v>
      </c>
      <c r="D159" s="180">
        <v>61610</v>
      </c>
    </row>
    <row r="160" spans="1:4">
      <c r="A160" s="117">
        <v>157</v>
      </c>
      <c r="B160" s="12" t="s">
        <v>705</v>
      </c>
      <c r="C160" s="25">
        <v>2010</v>
      </c>
      <c r="D160" s="180">
        <v>495</v>
      </c>
    </row>
    <row r="161" spans="1:4">
      <c r="A161" s="117">
        <v>158</v>
      </c>
      <c r="B161" s="12" t="s">
        <v>706</v>
      </c>
      <c r="C161" s="25">
        <v>2010</v>
      </c>
      <c r="D161" s="180">
        <v>2190.5100000000002</v>
      </c>
    </row>
    <row r="162" spans="1:4">
      <c r="A162" s="8"/>
      <c r="B162" s="11" t="s">
        <v>22</v>
      </c>
      <c r="C162" s="8"/>
      <c r="D162" s="177">
        <f>SUM(D4:D161)</f>
        <v>1072725.1555999995</v>
      </c>
    </row>
    <row r="163" spans="1:4">
      <c r="A163" s="367" t="s">
        <v>23</v>
      </c>
      <c r="B163" s="367"/>
      <c r="C163" s="367"/>
      <c r="D163" s="368"/>
    </row>
    <row r="164" spans="1:4">
      <c r="A164" s="118">
        <v>1</v>
      </c>
      <c r="B164" s="12" t="s">
        <v>707</v>
      </c>
      <c r="C164" s="25">
        <v>2006</v>
      </c>
      <c r="D164" s="189">
        <v>3309.86</v>
      </c>
    </row>
    <row r="165" spans="1:4">
      <c r="A165" s="118">
        <v>2</v>
      </c>
      <c r="B165" s="12" t="s">
        <v>708</v>
      </c>
      <c r="C165" s="25">
        <v>2006</v>
      </c>
      <c r="D165" s="189">
        <v>3916.2</v>
      </c>
    </row>
    <row r="166" spans="1:4">
      <c r="A166" s="118">
        <v>3</v>
      </c>
      <c r="B166" s="14" t="s">
        <v>709</v>
      </c>
      <c r="C166" s="25">
        <v>2007</v>
      </c>
      <c r="D166" s="189">
        <v>2519</v>
      </c>
    </row>
    <row r="167" spans="1:4">
      <c r="A167" s="118">
        <v>4</v>
      </c>
      <c r="B167" s="12" t="s">
        <v>710</v>
      </c>
      <c r="C167" s="25">
        <v>2007</v>
      </c>
      <c r="D167" s="189">
        <v>4220</v>
      </c>
    </row>
    <row r="168" spans="1:4">
      <c r="A168" s="118">
        <v>5</v>
      </c>
      <c r="B168" s="12" t="s">
        <v>482</v>
      </c>
      <c r="C168" s="25">
        <v>2008</v>
      </c>
      <c r="D168" s="189">
        <v>3361.1</v>
      </c>
    </row>
    <row r="169" spans="1:4">
      <c r="A169" s="118">
        <v>6</v>
      </c>
      <c r="B169" s="12" t="s">
        <v>482</v>
      </c>
      <c r="C169" s="25">
        <v>2008</v>
      </c>
      <c r="D169" s="189">
        <v>2958.5</v>
      </c>
    </row>
    <row r="170" spans="1:4">
      <c r="A170" s="118">
        <v>7</v>
      </c>
      <c r="B170" s="15" t="s">
        <v>482</v>
      </c>
      <c r="C170" s="24">
        <v>2008</v>
      </c>
      <c r="D170" s="190">
        <v>5940</v>
      </c>
    </row>
    <row r="171" spans="1:4">
      <c r="A171" s="118">
        <v>8</v>
      </c>
      <c r="B171" s="12" t="s">
        <v>711</v>
      </c>
      <c r="C171" s="25">
        <v>2008</v>
      </c>
      <c r="D171" s="189">
        <v>4697</v>
      </c>
    </row>
    <row r="172" spans="1:4">
      <c r="A172" s="118">
        <v>9</v>
      </c>
      <c r="B172" s="12" t="s">
        <v>482</v>
      </c>
      <c r="C172" s="25">
        <v>2008</v>
      </c>
      <c r="D172" s="189">
        <v>4000</v>
      </c>
    </row>
    <row r="173" spans="1:4">
      <c r="A173" s="118">
        <v>10</v>
      </c>
      <c r="B173" s="14" t="s">
        <v>712</v>
      </c>
      <c r="C173" s="25">
        <v>2009</v>
      </c>
      <c r="D173" s="189">
        <v>4200</v>
      </c>
    </row>
    <row r="174" spans="1:4">
      <c r="A174" s="118">
        <v>11</v>
      </c>
      <c r="B174" s="12" t="s">
        <v>713</v>
      </c>
      <c r="C174" s="25">
        <v>2008</v>
      </c>
      <c r="D174" s="189">
        <v>3114</v>
      </c>
    </row>
    <row r="175" spans="1:4">
      <c r="A175" s="118">
        <v>12</v>
      </c>
      <c r="B175" s="12" t="s">
        <v>714</v>
      </c>
      <c r="C175" s="25">
        <v>2009</v>
      </c>
      <c r="D175" s="189">
        <v>530</v>
      </c>
    </row>
    <row r="176" spans="1:4">
      <c r="A176" s="118">
        <v>13</v>
      </c>
      <c r="B176" s="12" t="s">
        <v>655</v>
      </c>
      <c r="C176" s="25">
        <v>2009</v>
      </c>
      <c r="D176" s="189">
        <v>798</v>
      </c>
    </row>
    <row r="177" spans="1:6">
      <c r="A177" s="118">
        <v>14</v>
      </c>
      <c r="B177" s="12" t="s">
        <v>715</v>
      </c>
      <c r="C177" s="25">
        <v>2010</v>
      </c>
      <c r="D177" s="189">
        <v>12581.06</v>
      </c>
    </row>
    <row r="178" spans="1:6">
      <c r="A178" s="118">
        <v>15</v>
      </c>
      <c r="B178" s="127" t="s">
        <v>716</v>
      </c>
      <c r="C178" s="25">
        <v>2009</v>
      </c>
      <c r="D178" s="186">
        <v>9821</v>
      </c>
    </row>
    <row r="179" spans="1:6">
      <c r="A179" s="118">
        <v>16</v>
      </c>
      <c r="B179" s="12" t="s">
        <v>635</v>
      </c>
      <c r="C179" s="25">
        <v>2008</v>
      </c>
      <c r="D179" s="178">
        <v>780.8</v>
      </c>
    </row>
    <row r="180" spans="1:6">
      <c r="A180" s="118">
        <v>17</v>
      </c>
      <c r="B180" s="12" t="s">
        <v>636</v>
      </c>
      <c r="C180" s="25">
        <v>2008</v>
      </c>
      <c r="D180" s="178">
        <v>179.4</v>
      </c>
    </row>
    <row r="181" spans="1:6">
      <c r="A181" s="118">
        <v>18</v>
      </c>
      <c r="B181" s="119" t="s">
        <v>637</v>
      </c>
      <c r="C181" s="25">
        <v>2009</v>
      </c>
      <c r="D181" s="178">
        <v>49</v>
      </c>
      <c r="F181" s="114"/>
    </row>
    <row r="182" spans="1:6">
      <c r="A182" s="118">
        <v>19</v>
      </c>
      <c r="B182" s="119" t="s">
        <v>514</v>
      </c>
      <c r="C182" s="25">
        <v>2008</v>
      </c>
      <c r="D182" s="178">
        <v>3289</v>
      </c>
    </row>
    <row r="183" spans="1:6">
      <c r="A183" s="118">
        <v>20</v>
      </c>
      <c r="B183" s="123" t="s">
        <v>118</v>
      </c>
      <c r="C183" s="129">
        <v>2007</v>
      </c>
      <c r="D183" s="181">
        <v>2230</v>
      </c>
    </row>
    <row r="184" spans="1:6">
      <c r="A184" s="118">
        <v>21</v>
      </c>
      <c r="B184" s="122" t="s">
        <v>118</v>
      </c>
      <c r="C184" s="129">
        <v>2008</v>
      </c>
      <c r="D184" s="181">
        <v>3114</v>
      </c>
    </row>
    <row r="185" spans="1:6">
      <c r="A185" s="118">
        <v>22</v>
      </c>
      <c r="B185" s="122" t="s">
        <v>654</v>
      </c>
      <c r="C185" s="129">
        <v>2009</v>
      </c>
      <c r="D185" s="181">
        <v>530</v>
      </c>
    </row>
    <row r="186" spans="1:6">
      <c r="A186" s="118">
        <v>23</v>
      </c>
      <c r="B186" s="123" t="s">
        <v>655</v>
      </c>
      <c r="C186" s="129">
        <v>2009</v>
      </c>
      <c r="D186" s="181">
        <v>840.01</v>
      </c>
    </row>
    <row r="187" spans="1:6">
      <c r="A187" s="118">
        <v>24</v>
      </c>
      <c r="B187" s="127" t="s">
        <v>677</v>
      </c>
      <c r="C187" s="25">
        <v>2006</v>
      </c>
      <c r="D187" s="186">
        <v>3916.2</v>
      </c>
    </row>
    <row r="188" spans="1:6">
      <c r="A188" s="8"/>
      <c r="B188" s="11" t="s">
        <v>22</v>
      </c>
      <c r="C188" s="8"/>
      <c r="D188" s="177">
        <f>SUM(D164:D187)</f>
        <v>80894.12999999999</v>
      </c>
    </row>
    <row r="189" spans="1:6">
      <c r="A189" s="367" t="s">
        <v>24</v>
      </c>
      <c r="B189" s="367"/>
      <c r="C189" s="367"/>
      <c r="D189" s="368"/>
    </row>
    <row r="190" spans="1:6" ht="51">
      <c r="A190" s="8">
        <v>1</v>
      </c>
      <c r="B190" s="12" t="s">
        <v>717</v>
      </c>
      <c r="C190" s="25">
        <v>2007</v>
      </c>
      <c r="D190" s="183">
        <v>67466</v>
      </c>
    </row>
    <row r="191" spans="1:6">
      <c r="A191" s="8">
        <v>2</v>
      </c>
      <c r="B191" s="12" t="s">
        <v>718</v>
      </c>
      <c r="C191" s="25">
        <v>2008</v>
      </c>
      <c r="D191" s="180">
        <v>39600</v>
      </c>
    </row>
    <row r="192" spans="1:6">
      <c r="A192" s="8"/>
      <c r="B192" s="11" t="s">
        <v>22</v>
      </c>
      <c r="C192" s="8"/>
      <c r="D192" s="177">
        <f>SUM(D190:D191)</f>
        <v>107066</v>
      </c>
    </row>
    <row r="193" spans="1:4">
      <c r="A193" s="369" t="s">
        <v>4</v>
      </c>
      <c r="B193" s="370"/>
      <c r="C193" s="370"/>
      <c r="D193" s="370"/>
    </row>
    <row r="194" spans="1:4">
      <c r="A194" s="371" t="s">
        <v>21</v>
      </c>
      <c r="B194" s="372"/>
      <c r="C194" s="372"/>
      <c r="D194" s="372"/>
    </row>
    <row r="195" spans="1:4">
      <c r="A195" s="8">
        <v>1</v>
      </c>
      <c r="B195" s="33" t="s">
        <v>769</v>
      </c>
      <c r="C195" s="38">
        <v>2006</v>
      </c>
      <c r="D195" s="191">
        <v>999</v>
      </c>
    </row>
    <row r="196" spans="1:4">
      <c r="A196" s="8">
        <v>2</v>
      </c>
      <c r="B196" s="33" t="s">
        <v>771</v>
      </c>
      <c r="C196" s="38">
        <v>2006</v>
      </c>
      <c r="D196" s="191">
        <v>3782</v>
      </c>
    </row>
    <row r="197" spans="1:4">
      <c r="A197" s="8">
        <v>3</v>
      </c>
      <c r="B197" s="33" t="s">
        <v>772</v>
      </c>
      <c r="C197" s="38">
        <v>2006</v>
      </c>
      <c r="D197" s="191">
        <v>7137</v>
      </c>
    </row>
    <row r="198" spans="1:4">
      <c r="A198" s="8">
        <v>4</v>
      </c>
      <c r="B198" s="33" t="s">
        <v>773</v>
      </c>
      <c r="C198" s="38">
        <v>2006</v>
      </c>
      <c r="D198" s="191">
        <v>4087</v>
      </c>
    </row>
    <row r="199" spans="1:4">
      <c r="A199" s="8">
        <v>5</v>
      </c>
      <c r="B199" s="33" t="s">
        <v>774</v>
      </c>
      <c r="C199" s="38">
        <v>2006</v>
      </c>
      <c r="D199" s="191">
        <v>4684.8</v>
      </c>
    </row>
    <row r="200" spans="1:4">
      <c r="A200" s="8">
        <v>6</v>
      </c>
      <c r="B200" s="167" t="s">
        <v>880</v>
      </c>
      <c r="C200" s="382">
        <v>2007</v>
      </c>
      <c r="D200" s="191">
        <f>SUM(D201:D209)</f>
        <v>56724.14</v>
      </c>
    </row>
    <row r="201" spans="1:4">
      <c r="A201" s="8"/>
      <c r="B201" s="137" t="s">
        <v>775</v>
      </c>
      <c r="C201" s="383"/>
      <c r="D201" s="191">
        <v>4636</v>
      </c>
    </row>
    <row r="202" spans="1:4" ht="22.5">
      <c r="A202" s="138"/>
      <c r="B202" s="137" t="s">
        <v>776</v>
      </c>
      <c r="C202" s="383"/>
      <c r="D202" s="191">
        <v>25354</v>
      </c>
    </row>
    <row r="203" spans="1:4">
      <c r="A203" s="138"/>
      <c r="B203" s="137" t="s">
        <v>777</v>
      </c>
      <c r="C203" s="383"/>
      <c r="D203" s="191">
        <v>1874</v>
      </c>
    </row>
    <row r="204" spans="1:4" ht="22.5">
      <c r="A204" s="138"/>
      <c r="B204" s="137" t="s">
        <v>778</v>
      </c>
      <c r="C204" s="383"/>
      <c r="D204" s="191">
        <v>7548</v>
      </c>
    </row>
    <row r="205" spans="1:4">
      <c r="A205" s="138"/>
      <c r="B205" s="137" t="s">
        <v>779</v>
      </c>
      <c r="C205" s="383"/>
      <c r="D205" s="191">
        <v>616</v>
      </c>
    </row>
    <row r="206" spans="1:4">
      <c r="A206" s="138"/>
      <c r="B206" s="137" t="s">
        <v>780</v>
      </c>
      <c r="C206" s="383"/>
      <c r="D206" s="191">
        <v>886</v>
      </c>
    </row>
    <row r="207" spans="1:4">
      <c r="A207" s="138"/>
      <c r="B207" s="137" t="s">
        <v>781</v>
      </c>
      <c r="C207" s="383"/>
      <c r="D207" s="191">
        <v>12660</v>
      </c>
    </row>
    <row r="208" spans="1:4">
      <c r="A208" s="138"/>
      <c r="B208" s="137" t="s">
        <v>782</v>
      </c>
      <c r="C208" s="383"/>
      <c r="D208" s="191">
        <v>1275</v>
      </c>
    </row>
    <row r="209" spans="1:4">
      <c r="A209" s="8"/>
      <c r="B209" s="137" t="s">
        <v>783</v>
      </c>
      <c r="C209" s="384"/>
      <c r="D209" s="191">
        <v>1875.14</v>
      </c>
    </row>
    <row r="210" spans="1:4">
      <c r="A210" s="8">
        <v>7</v>
      </c>
      <c r="B210" s="33" t="s">
        <v>784</v>
      </c>
      <c r="C210" s="38">
        <v>2010</v>
      </c>
      <c r="D210" s="191">
        <v>3048.78</v>
      </c>
    </row>
    <row r="211" spans="1:4">
      <c r="A211" s="8">
        <v>8</v>
      </c>
      <c r="B211" s="33" t="s">
        <v>784</v>
      </c>
      <c r="C211" s="38">
        <v>2010</v>
      </c>
      <c r="D211" s="191">
        <v>3048.78</v>
      </c>
    </row>
    <row r="212" spans="1:4">
      <c r="A212" s="8"/>
      <c r="B212" s="11" t="s">
        <v>22</v>
      </c>
      <c r="C212" s="8"/>
      <c r="D212" s="177">
        <f>SUM(D211,D210,D200,D199,D198,D197,D196,D195)</f>
        <v>83511.5</v>
      </c>
    </row>
    <row r="213" spans="1:4" ht="14.25" customHeight="1">
      <c r="A213" s="367" t="s">
        <v>23</v>
      </c>
      <c r="B213" s="367"/>
      <c r="C213" s="367"/>
      <c r="D213" s="368"/>
    </row>
    <row r="214" spans="1:4">
      <c r="A214" s="8">
        <v>1</v>
      </c>
      <c r="B214" s="33" t="s">
        <v>785</v>
      </c>
      <c r="C214" s="38">
        <v>2006</v>
      </c>
      <c r="D214" s="191">
        <v>6344</v>
      </c>
    </row>
    <row r="215" spans="1:4">
      <c r="A215" s="8">
        <v>2</v>
      </c>
      <c r="B215" s="33" t="s">
        <v>786</v>
      </c>
      <c r="C215" s="38">
        <v>2006</v>
      </c>
      <c r="D215" s="191">
        <v>3647.8</v>
      </c>
    </row>
    <row r="216" spans="1:4" ht="25.5">
      <c r="A216" s="8">
        <v>3</v>
      </c>
      <c r="B216" s="33" t="s">
        <v>787</v>
      </c>
      <c r="C216" s="38">
        <v>2007</v>
      </c>
      <c r="D216" s="191">
        <v>4341.9799999999996</v>
      </c>
    </row>
    <row r="217" spans="1:4">
      <c r="A217" s="8">
        <v>4</v>
      </c>
      <c r="B217" s="33" t="s">
        <v>788</v>
      </c>
      <c r="C217" s="38">
        <v>2007</v>
      </c>
      <c r="D217" s="191">
        <v>2427.8000000000002</v>
      </c>
    </row>
    <row r="218" spans="1:4">
      <c r="A218" s="8">
        <v>5</v>
      </c>
      <c r="B218" s="33" t="s">
        <v>770</v>
      </c>
      <c r="C218" s="38">
        <v>2006</v>
      </c>
      <c r="D218" s="191">
        <v>12569.8</v>
      </c>
    </row>
    <row r="219" spans="1:4">
      <c r="A219" s="9"/>
      <c r="B219" s="10" t="s">
        <v>22</v>
      </c>
      <c r="C219" s="9"/>
      <c r="D219" s="192">
        <f>SUM(D214:D218)</f>
        <v>29331.379999999997</v>
      </c>
    </row>
    <row r="220" spans="1:4">
      <c r="A220" s="367" t="s">
        <v>24</v>
      </c>
      <c r="B220" s="367"/>
      <c r="C220" s="367"/>
      <c r="D220" s="368"/>
    </row>
    <row r="221" spans="1:4">
      <c r="A221" s="8">
        <v>1</v>
      </c>
      <c r="B221" s="33" t="s">
        <v>789</v>
      </c>
      <c r="C221" s="38">
        <v>2004</v>
      </c>
      <c r="D221" s="191">
        <v>9516</v>
      </c>
    </row>
    <row r="222" spans="1:4">
      <c r="A222" s="8"/>
      <c r="B222" s="11" t="s">
        <v>22</v>
      </c>
      <c r="C222" s="8"/>
      <c r="D222" s="177">
        <f>SUM(D221:D221)</f>
        <v>9516</v>
      </c>
    </row>
    <row r="223" spans="1:4">
      <c r="A223" s="369" t="s">
        <v>6</v>
      </c>
      <c r="B223" s="370"/>
      <c r="C223" s="370"/>
      <c r="D223" s="370"/>
    </row>
    <row r="224" spans="1:4">
      <c r="A224" s="371" t="s">
        <v>21</v>
      </c>
      <c r="B224" s="372"/>
      <c r="C224" s="372"/>
      <c r="D224" s="372"/>
    </row>
    <row r="225" spans="1:4">
      <c r="A225" s="8">
        <v>1</v>
      </c>
      <c r="B225" s="12" t="s">
        <v>26</v>
      </c>
      <c r="C225" s="25">
        <v>2006</v>
      </c>
      <c r="D225" s="180">
        <v>10312.67</v>
      </c>
    </row>
    <row r="226" spans="1:4">
      <c r="A226" s="8">
        <v>2</v>
      </c>
      <c r="B226" s="15" t="s">
        <v>27</v>
      </c>
      <c r="C226" s="24">
        <v>2006</v>
      </c>
      <c r="D226" s="193">
        <v>2089.9899999999998</v>
      </c>
    </row>
    <row r="227" spans="1:4">
      <c r="A227" s="8">
        <v>3</v>
      </c>
      <c r="B227" s="15" t="s">
        <v>28</v>
      </c>
      <c r="C227" s="24">
        <v>2006</v>
      </c>
      <c r="D227" s="193">
        <v>799</v>
      </c>
    </row>
    <row r="228" spans="1:4">
      <c r="A228" s="8">
        <v>4</v>
      </c>
      <c r="B228" s="12" t="s">
        <v>29</v>
      </c>
      <c r="C228" s="25">
        <v>2007</v>
      </c>
      <c r="D228" s="180">
        <v>2391</v>
      </c>
    </row>
    <row r="229" spans="1:4">
      <c r="A229" s="8">
        <v>5</v>
      </c>
      <c r="B229" s="12" t="s">
        <v>30</v>
      </c>
      <c r="C229" s="25">
        <v>2007</v>
      </c>
      <c r="D229" s="180">
        <v>4782</v>
      </c>
    </row>
    <row r="230" spans="1:4">
      <c r="A230" s="8">
        <v>6</v>
      </c>
      <c r="B230" s="12" t="s">
        <v>25</v>
      </c>
      <c r="C230" s="25">
        <v>2007</v>
      </c>
      <c r="D230" s="180">
        <v>2735</v>
      </c>
    </row>
    <row r="231" spans="1:4">
      <c r="A231" s="8">
        <v>7</v>
      </c>
      <c r="B231" s="12" t="s">
        <v>29</v>
      </c>
      <c r="C231" s="25">
        <v>2007</v>
      </c>
      <c r="D231" s="180">
        <v>1985</v>
      </c>
    </row>
    <row r="232" spans="1:4">
      <c r="A232" s="8">
        <v>8</v>
      </c>
      <c r="B232" s="12" t="s">
        <v>29</v>
      </c>
      <c r="C232" s="25">
        <v>2007</v>
      </c>
      <c r="D232" s="180">
        <v>1732.97</v>
      </c>
    </row>
    <row r="233" spans="1:4">
      <c r="A233" s="8">
        <v>9</v>
      </c>
      <c r="B233" s="12" t="s">
        <v>31</v>
      </c>
      <c r="C233" s="25">
        <v>2008</v>
      </c>
      <c r="D233" s="180">
        <v>890</v>
      </c>
    </row>
    <row r="234" spans="1:4">
      <c r="A234" s="8">
        <v>10</v>
      </c>
      <c r="B234" s="12" t="s">
        <v>32</v>
      </c>
      <c r="C234" s="25">
        <v>2008</v>
      </c>
      <c r="D234" s="180">
        <v>660</v>
      </c>
    </row>
    <row r="235" spans="1:4">
      <c r="A235" s="8">
        <v>11</v>
      </c>
      <c r="B235" s="12" t="s">
        <v>41</v>
      </c>
      <c r="C235" s="25">
        <v>2009</v>
      </c>
      <c r="D235" s="180">
        <v>450</v>
      </c>
    </row>
    <row r="236" spans="1:4">
      <c r="A236" s="8">
        <v>12</v>
      </c>
      <c r="B236" s="12" t="s">
        <v>42</v>
      </c>
      <c r="C236" s="25">
        <v>2009</v>
      </c>
      <c r="D236" s="180">
        <v>3416</v>
      </c>
    </row>
    <row r="237" spans="1:4">
      <c r="A237" s="8">
        <v>13</v>
      </c>
      <c r="B237" s="12" t="s">
        <v>39</v>
      </c>
      <c r="C237" s="25">
        <v>2009</v>
      </c>
      <c r="D237" s="180">
        <v>840</v>
      </c>
    </row>
    <row r="238" spans="1:4">
      <c r="A238" s="8">
        <v>14</v>
      </c>
      <c r="B238" s="12" t="s">
        <v>39</v>
      </c>
      <c r="C238" s="25">
        <v>2009</v>
      </c>
      <c r="D238" s="180">
        <v>840</v>
      </c>
    </row>
    <row r="239" spans="1:4">
      <c r="A239" s="8">
        <v>15</v>
      </c>
      <c r="B239" s="12" t="s">
        <v>43</v>
      </c>
      <c r="C239" s="25">
        <v>2009</v>
      </c>
      <c r="D239" s="180">
        <v>780</v>
      </c>
    </row>
    <row r="240" spans="1:4">
      <c r="A240" s="8">
        <v>16</v>
      </c>
      <c r="B240" s="12" t="s">
        <v>39</v>
      </c>
      <c r="C240" s="25">
        <v>2009</v>
      </c>
      <c r="D240" s="180">
        <v>3302.01</v>
      </c>
    </row>
    <row r="241" spans="1:4">
      <c r="A241" s="8">
        <v>17</v>
      </c>
      <c r="B241" s="12" t="s">
        <v>45</v>
      </c>
      <c r="C241" s="25">
        <v>2009</v>
      </c>
      <c r="D241" s="180">
        <v>3498</v>
      </c>
    </row>
    <row r="242" spans="1:4">
      <c r="A242" s="8">
        <v>18</v>
      </c>
      <c r="B242" s="12" t="s">
        <v>39</v>
      </c>
      <c r="C242" s="25">
        <v>2009</v>
      </c>
      <c r="D242" s="180">
        <v>840</v>
      </c>
    </row>
    <row r="243" spans="1:4">
      <c r="A243" s="8">
        <v>19</v>
      </c>
      <c r="B243" s="12" t="s">
        <v>39</v>
      </c>
      <c r="C243" s="25">
        <v>2009</v>
      </c>
      <c r="D243" s="180">
        <v>840</v>
      </c>
    </row>
    <row r="244" spans="1:4">
      <c r="A244" s="8">
        <v>20</v>
      </c>
      <c r="B244" s="12" t="s">
        <v>39</v>
      </c>
      <c r="C244" s="25">
        <v>2009</v>
      </c>
      <c r="D244" s="180">
        <v>840</v>
      </c>
    </row>
    <row r="245" spans="1:4">
      <c r="A245" s="8">
        <v>21</v>
      </c>
      <c r="B245" s="12" t="s">
        <v>39</v>
      </c>
      <c r="C245" s="25">
        <v>2009</v>
      </c>
      <c r="D245" s="180">
        <v>840</v>
      </c>
    </row>
    <row r="246" spans="1:4">
      <c r="A246" s="8">
        <v>22</v>
      </c>
      <c r="B246" s="12" t="s">
        <v>39</v>
      </c>
      <c r="C246" s="25">
        <v>2009</v>
      </c>
      <c r="D246" s="180">
        <v>960</v>
      </c>
    </row>
    <row r="247" spans="1:4">
      <c r="A247" s="8">
        <v>23</v>
      </c>
      <c r="B247" s="12" t="s">
        <v>39</v>
      </c>
      <c r="C247" s="25">
        <v>2009</v>
      </c>
      <c r="D247" s="180">
        <v>840</v>
      </c>
    </row>
    <row r="248" spans="1:4">
      <c r="A248" s="8">
        <v>24</v>
      </c>
      <c r="B248" s="12" t="s">
        <v>39</v>
      </c>
      <c r="C248" s="25">
        <v>2009</v>
      </c>
      <c r="D248" s="180">
        <v>840</v>
      </c>
    </row>
    <row r="249" spans="1:4">
      <c r="A249" s="8">
        <v>25</v>
      </c>
      <c r="B249" s="12" t="s">
        <v>39</v>
      </c>
      <c r="C249" s="25">
        <v>2009</v>
      </c>
      <c r="D249" s="180">
        <v>840</v>
      </c>
    </row>
    <row r="250" spans="1:4">
      <c r="A250" s="8">
        <v>26</v>
      </c>
      <c r="B250" s="12" t="s">
        <v>39</v>
      </c>
      <c r="C250" s="25">
        <v>2009</v>
      </c>
      <c r="D250" s="180">
        <v>840</v>
      </c>
    </row>
    <row r="251" spans="1:4">
      <c r="A251" s="8">
        <v>27</v>
      </c>
      <c r="B251" s="12" t="s">
        <v>48</v>
      </c>
      <c r="C251" s="25">
        <v>2010</v>
      </c>
      <c r="D251" s="180">
        <v>1121.28</v>
      </c>
    </row>
    <row r="252" spans="1:4" ht="15" customHeight="1">
      <c r="A252" s="8"/>
      <c r="B252" s="11" t="s">
        <v>22</v>
      </c>
      <c r="C252" s="8"/>
      <c r="D252" s="177">
        <f>SUM(D225:D251)</f>
        <v>50304.920000000006</v>
      </c>
    </row>
    <row r="253" spans="1:4">
      <c r="A253" s="367" t="s">
        <v>23</v>
      </c>
      <c r="B253" s="367"/>
      <c r="C253" s="367"/>
      <c r="D253" s="368"/>
    </row>
    <row r="254" spans="1:4">
      <c r="A254" s="8">
        <v>1</v>
      </c>
      <c r="B254" s="12" t="s">
        <v>33</v>
      </c>
      <c r="C254" s="25">
        <v>2006</v>
      </c>
      <c r="D254" s="180">
        <v>3499</v>
      </c>
    </row>
    <row r="255" spans="1:4">
      <c r="A255" s="8">
        <v>2</v>
      </c>
      <c r="B255" s="12" t="s">
        <v>34</v>
      </c>
      <c r="C255" s="25">
        <v>2006</v>
      </c>
      <c r="D255" s="180">
        <v>3740</v>
      </c>
    </row>
    <row r="256" spans="1:4">
      <c r="A256" s="8">
        <v>3</v>
      </c>
      <c r="B256" s="12" t="s">
        <v>35</v>
      </c>
      <c r="C256" s="25">
        <v>2007</v>
      </c>
      <c r="D256" s="180">
        <v>3118.93</v>
      </c>
    </row>
    <row r="257" spans="1:4">
      <c r="A257" s="8">
        <v>4</v>
      </c>
      <c r="B257" s="12" t="s">
        <v>36</v>
      </c>
      <c r="C257" s="25">
        <v>2008</v>
      </c>
      <c r="D257" s="180">
        <v>900</v>
      </c>
    </row>
    <row r="258" spans="1:4">
      <c r="A258" s="8">
        <v>5</v>
      </c>
      <c r="B258" s="12" t="s">
        <v>37</v>
      </c>
      <c r="C258" s="25">
        <v>2007</v>
      </c>
      <c r="D258" s="180">
        <v>650</v>
      </c>
    </row>
    <row r="259" spans="1:4">
      <c r="A259" s="8">
        <v>6</v>
      </c>
      <c r="B259" s="12" t="s">
        <v>38</v>
      </c>
      <c r="C259" s="25">
        <v>2009</v>
      </c>
      <c r="D259" s="180">
        <v>7478.6</v>
      </c>
    </row>
    <row r="260" spans="1:4">
      <c r="A260" s="8">
        <v>7</v>
      </c>
      <c r="B260" s="12" t="s">
        <v>49</v>
      </c>
      <c r="C260" s="25">
        <v>2009</v>
      </c>
      <c r="D260" s="180">
        <v>12000</v>
      </c>
    </row>
    <row r="261" spans="1:4">
      <c r="A261" s="8">
        <v>8</v>
      </c>
      <c r="B261" s="12" t="s">
        <v>40</v>
      </c>
      <c r="C261" s="25">
        <v>2009</v>
      </c>
      <c r="D261" s="180">
        <v>1199</v>
      </c>
    </row>
    <row r="262" spans="1:4">
      <c r="A262" s="8">
        <v>9</v>
      </c>
      <c r="B262" s="12" t="s">
        <v>44</v>
      </c>
      <c r="C262" s="25">
        <v>2009</v>
      </c>
      <c r="D262" s="180">
        <v>1597</v>
      </c>
    </row>
    <row r="263" spans="1:4">
      <c r="A263" s="8">
        <v>10</v>
      </c>
      <c r="B263" s="12" t="s">
        <v>44</v>
      </c>
      <c r="C263" s="25">
        <v>2009</v>
      </c>
      <c r="D263" s="180">
        <v>1890</v>
      </c>
    </row>
    <row r="264" spans="1:4">
      <c r="A264" s="8">
        <v>11</v>
      </c>
      <c r="B264" s="12" t="s">
        <v>47</v>
      </c>
      <c r="C264" s="25">
        <v>2009</v>
      </c>
      <c r="D264" s="180">
        <v>1561.25</v>
      </c>
    </row>
    <row r="265" spans="1:4">
      <c r="A265" s="8">
        <v>12</v>
      </c>
      <c r="B265" s="12" t="s">
        <v>47</v>
      </c>
      <c r="C265" s="25">
        <v>2009</v>
      </c>
      <c r="D265" s="180">
        <v>1574.25</v>
      </c>
    </row>
    <row r="266" spans="1:4">
      <c r="A266" s="8">
        <v>13</v>
      </c>
      <c r="B266" s="12" t="s">
        <v>47</v>
      </c>
      <c r="C266" s="25">
        <v>2009</v>
      </c>
      <c r="D266" s="180">
        <v>1574.25</v>
      </c>
    </row>
    <row r="267" spans="1:4">
      <c r="A267" s="8">
        <v>14</v>
      </c>
      <c r="B267" s="12" t="s">
        <v>47</v>
      </c>
      <c r="C267" s="25">
        <v>2009</v>
      </c>
      <c r="D267" s="180">
        <v>1561.25</v>
      </c>
    </row>
    <row r="268" spans="1:4">
      <c r="A268" s="8">
        <v>15</v>
      </c>
      <c r="B268" s="12" t="s">
        <v>46</v>
      </c>
      <c r="C268" s="25">
        <v>2009</v>
      </c>
      <c r="D268" s="180">
        <v>399</v>
      </c>
    </row>
    <row r="269" spans="1:4">
      <c r="A269" s="9"/>
      <c r="B269" s="10" t="s">
        <v>22</v>
      </c>
      <c r="C269" s="9"/>
      <c r="D269" s="192">
        <f>SUM(D254:D268)</f>
        <v>42742.53</v>
      </c>
    </row>
    <row r="270" spans="1:4">
      <c r="A270" s="369" t="s">
        <v>86</v>
      </c>
      <c r="B270" s="370"/>
      <c r="C270" s="370"/>
      <c r="D270" s="370"/>
    </row>
    <row r="271" spans="1:4">
      <c r="A271" s="371" t="s">
        <v>21</v>
      </c>
      <c r="B271" s="372"/>
      <c r="C271" s="372"/>
      <c r="D271" s="372"/>
    </row>
    <row r="272" spans="1:4">
      <c r="A272" s="8">
        <v>1</v>
      </c>
      <c r="B272" s="32" t="s">
        <v>110</v>
      </c>
      <c r="C272" s="34">
        <v>2006</v>
      </c>
      <c r="D272" s="194">
        <v>10000</v>
      </c>
    </row>
    <row r="273" spans="1:4">
      <c r="A273" s="8">
        <v>2</v>
      </c>
      <c r="B273" s="33" t="s">
        <v>25</v>
      </c>
      <c r="C273" s="38">
        <v>2006</v>
      </c>
      <c r="D273" s="191">
        <v>4770.3999999999996</v>
      </c>
    </row>
    <row r="274" spans="1:4">
      <c r="A274" s="8">
        <v>3</v>
      </c>
      <c r="B274" s="33" t="s">
        <v>111</v>
      </c>
      <c r="C274" s="38">
        <v>2007</v>
      </c>
      <c r="D274" s="191">
        <v>4100</v>
      </c>
    </row>
    <row r="275" spans="1:4">
      <c r="A275" s="8">
        <v>4</v>
      </c>
      <c r="B275" s="33" t="s">
        <v>25</v>
      </c>
      <c r="C275" s="38">
        <v>2007</v>
      </c>
      <c r="D275" s="191">
        <v>5890.02</v>
      </c>
    </row>
    <row r="276" spans="1:4">
      <c r="A276" s="8">
        <v>5</v>
      </c>
      <c r="B276" s="33" t="s">
        <v>112</v>
      </c>
      <c r="C276" s="38">
        <v>2007</v>
      </c>
      <c r="D276" s="191">
        <v>5729.24</v>
      </c>
    </row>
    <row r="277" spans="1:4">
      <c r="A277" s="8">
        <v>6</v>
      </c>
      <c r="B277" s="33" t="s">
        <v>113</v>
      </c>
      <c r="C277" s="38">
        <v>2008</v>
      </c>
      <c r="D277" s="191">
        <v>1299</v>
      </c>
    </row>
    <row r="278" spans="1:4">
      <c r="A278" s="8">
        <v>7</v>
      </c>
      <c r="B278" s="33" t="s">
        <v>114</v>
      </c>
      <c r="C278" s="38">
        <v>2008</v>
      </c>
      <c r="D278" s="191">
        <v>500</v>
      </c>
    </row>
    <row r="279" spans="1:4">
      <c r="A279" s="8">
        <v>8</v>
      </c>
      <c r="B279" s="33" t="s">
        <v>115</v>
      </c>
      <c r="C279" s="38">
        <v>2008</v>
      </c>
      <c r="D279" s="191">
        <v>449</v>
      </c>
    </row>
    <row r="280" spans="1:4">
      <c r="A280" s="8">
        <v>9</v>
      </c>
      <c r="B280" s="33" t="s">
        <v>25</v>
      </c>
      <c r="C280" s="38">
        <v>2008</v>
      </c>
      <c r="D280" s="191">
        <v>2198</v>
      </c>
    </row>
    <row r="281" spans="1:4">
      <c r="A281" s="8">
        <v>10</v>
      </c>
      <c r="B281" s="33" t="s">
        <v>116</v>
      </c>
      <c r="C281" s="38">
        <v>2008</v>
      </c>
      <c r="D281" s="191">
        <v>2199</v>
      </c>
    </row>
    <row r="282" spans="1:4">
      <c r="A282" s="8">
        <v>11</v>
      </c>
      <c r="B282" s="33" t="s">
        <v>25</v>
      </c>
      <c r="C282" s="38">
        <v>2008</v>
      </c>
      <c r="D282" s="191">
        <v>2199</v>
      </c>
    </row>
    <row r="283" spans="1:4">
      <c r="A283" s="8">
        <v>12</v>
      </c>
      <c r="B283" s="33" t="s">
        <v>25</v>
      </c>
      <c r="C283" s="38">
        <v>2009</v>
      </c>
      <c r="D283" s="191">
        <v>4595.84</v>
      </c>
    </row>
    <row r="284" spans="1:4">
      <c r="A284" s="8">
        <v>13</v>
      </c>
      <c r="B284" s="33" t="s">
        <v>117</v>
      </c>
      <c r="C284" s="38">
        <v>2009</v>
      </c>
      <c r="D284" s="191">
        <v>6710</v>
      </c>
    </row>
    <row r="285" spans="1:4">
      <c r="A285" s="8"/>
      <c r="B285" s="11" t="s">
        <v>22</v>
      </c>
      <c r="C285" s="8"/>
      <c r="D285" s="177">
        <f>SUM(D272:D284)</f>
        <v>50639.5</v>
      </c>
    </row>
    <row r="286" spans="1:4">
      <c r="A286" s="367" t="s">
        <v>23</v>
      </c>
      <c r="B286" s="367"/>
      <c r="C286" s="367"/>
      <c r="D286" s="368"/>
    </row>
    <row r="287" spans="1:4">
      <c r="A287" s="8">
        <v>1</v>
      </c>
      <c r="B287" s="33" t="s">
        <v>118</v>
      </c>
      <c r="C287" s="38">
        <v>2006</v>
      </c>
      <c r="D287" s="191">
        <v>1350</v>
      </c>
    </row>
    <row r="288" spans="1:4">
      <c r="A288" s="8">
        <v>2</v>
      </c>
      <c r="B288" s="33" t="s">
        <v>119</v>
      </c>
      <c r="C288" s="38">
        <v>2008</v>
      </c>
      <c r="D288" s="191">
        <v>2999</v>
      </c>
    </row>
    <row r="289" spans="1:4">
      <c r="A289" s="8">
        <v>3</v>
      </c>
      <c r="B289" s="33" t="s">
        <v>120</v>
      </c>
      <c r="C289" s="38">
        <v>2008</v>
      </c>
      <c r="D289" s="191">
        <v>999</v>
      </c>
    </row>
    <row r="290" spans="1:4">
      <c r="A290" s="9"/>
      <c r="B290" s="10" t="s">
        <v>22</v>
      </c>
      <c r="C290" s="9"/>
      <c r="D290" s="192">
        <f>SUM(D287:D289)</f>
        <v>5348</v>
      </c>
    </row>
    <row r="291" spans="1:4">
      <c r="A291" s="369" t="s">
        <v>801</v>
      </c>
      <c r="B291" s="370"/>
      <c r="C291" s="370"/>
      <c r="D291" s="370"/>
    </row>
    <row r="292" spans="1:4">
      <c r="A292" s="371" t="s">
        <v>21</v>
      </c>
      <c r="B292" s="372"/>
      <c r="C292" s="372"/>
      <c r="D292" s="372"/>
    </row>
    <row r="293" spans="1:4" s="73" customFormat="1" ht="12.75">
      <c r="A293" s="34">
        <v>1</v>
      </c>
      <c r="B293" s="33" t="s">
        <v>631</v>
      </c>
      <c r="C293" s="38">
        <v>2007</v>
      </c>
      <c r="D293" s="191">
        <v>3927.18</v>
      </c>
    </row>
    <row r="294" spans="1:4" s="73" customFormat="1" ht="12.75">
      <c r="A294" s="34">
        <v>2</v>
      </c>
      <c r="B294" s="33" t="s">
        <v>791</v>
      </c>
      <c r="C294" s="38">
        <v>2008</v>
      </c>
      <c r="D294" s="191">
        <v>2485</v>
      </c>
    </row>
    <row r="295" spans="1:4" s="73" customFormat="1" ht="12.75">
      <c r="A295" s="38">
        <v>3</v>
      </c>
      <c r="B295" s="33" t="s">
        <v>792</v>
      </c>
      <c r="C295" s="38">
        <v>2008</v>
      </c>
      <c r="D295" s="191">
        <v>3395</v>
      </c>
    </row>
    <row r="296" spans="1:4" s="73" customFormat="1" ht="12.75">
      <c r="A296" s="38">
        <v>4</v>
      </c>
      <c r="B296" s="33" t="s">
        <v>793</v>
      </c>
      <c r="C296" s="38">
        <v>2009</v>
      </c>
      <c r="D296" s="191">
        <v>1599</v>
      </c>
    </row>
    <row r="297" spans="1:4">
      <c r="A297" s="8"/>
      <c r="B297" s="11" t="s">
        <v>22</v>
      </c>
      <c r="C297" s="8"/>
      <c r="D297" s="177">
        <f>SUM(D293:D296)</f>
        <v>11406.18</v>
      </c>
    </row>
    <row r="298" spans="1:4">
      <c r="A298" s="367" t="s">
        <v>23</v>
      </c>
      <c r="B298" s="367"/>
      <c r="C298" s="367"/>
      <c r="D298" s="368"/>
    </row>
    <row r="299" spans="1:4" s="73" customFormat="1" ht="12.75">
      <c r="A299" s="38" t="s">
        <v>257</v>
      </c>
      <c r="B299" s="33" t="s">
        <v>795</v>
      </c>
      <c r="C299" s="38">
        <v>2008</v>
      </c>
      <c r="D299" s="191">
        <v>1837.9</v>
      </c>
    </row>
    <row r="300" spans="1:4" s="73" customFormat="1" ht="25.5">
      <c r="A300" s="38" t="s">
        <v>258</v>
      </c>
      <c r="B300" s="33" t="s">
        <v>796</v>
      </c>
      <c r="C300" s="38">
        <v>2008</v>
      </c>
      <c r="D300" s="191">
        <v>5786</v>
      </c>
    </row>
    <row r="301" spans="1:4" s="73" customFormat="1" ht="12.75">
      <c r="A301" s="38" t="s">
        <v>259</v>
      </c>
      <c r="B301" s="33" t="s">
        <v>649</v>
      </c>
      <c r="C301" s="38">
        <v>2009</v>
      </c>
      <c r="D301" s="191">
        <v>399</v>
      </c>
    </row>
    <row r="302" spans="1:4" s="73" customFormat="1" ht="12.75">
      <c r="A302" s="38" t="s">
        <v>260</v>
      </c>
      <c r="B302" s="33" t="s">
        <v>794</v>
      </c>
      <c r="C302" s="38">
        <v>2009</v>
      </c>
      <c r="D302" s="191">
        <v>1809.99</v>
      </c>
    </row>
    <row r="303" spans="1:4">
      <c r="A303" s="9"/>
      <c r="B303" s="10" t="s">
        <v>22</v>
      </c>
      <c r="C303" s="9"/>
      <c r="D303" s="192">
        <f>SUM(D299:D302)</f>
        <v>9832.89</v>
      </c>
    </row>
    <row r="304" spans="1:4">
      <c r="A304" s="369" t="s">
        <v>802</v>
      </c>
      <c r="B304" s="370"/>
      <c r="C304" s="370"/>
      <c r="D304" s="370"/>
    </row>
    <row r="305" spans="1:4">
      <c r="A305" s="371" t="s">
        <v>21</v>
      </c>
      <c r="B305" s="372"/>
      <c r="C305" s="372"/>
      <c r="D305" s="372"/>
    </row>
    <row r="306" spans="1:4" s="73" customFormat="1" ht="12.75">
      <c r="A306" s="116">
        <v>1</v>
      </c>
      <c r="B306" s="33" t="s">
        <v>803</v>
      </c>
      <c r="C306" s="38">
        <v>2006</v>
      </c>
      <c r="D306" s="195">
        <v>3317</v>
      </c>
    </row>
    <row r="307" spans="1:4" s="73" customFormat="1" ht="12.75">
      <c r="A307" s="116">
        <v>2</v>
      </c>
      <c r="B307" s="33" t="s">
        <v>804</v>
      </c>
      <c r="C307" s="38">
        <v>2007</v>
      </c>
      <c r="D307" s="195">
        <v>3495</v>
      </c>
    </row>
    <row r="308" spans="1:4" s="73" customFormat="1" ht="17.25" customHeight="1">
      <c r="A308" s="109">
        <v>3</v>
      </c>
      <c r="B308" s="33" t="s">
        <v>805</v>
      </c>
      <c r="C308" s="38">
        <v>2008</v>
      </c>
      <c r="D308" s="195">
        <v>3395</v>
      </c>
    </row>
    <row r="309" spans="1:4" s="73" customFormat="1" ht="12.75">
      <c r="A309" s="109">
        <v>4</v>
      </c>
      <c r="B309" s="75" t="s">
        <v>806</v>
      </c>
      <c r="C309" s="38">
        <v>2010</v>
      </c>
      <c r="D309" s="195">
        <v>1830</v>
      </c>
    </row>
    <row r="310" spans="1:4">
      <c r="A310" s="8"/>
      <c r="B310" s="11" t="s">
        <v>22</v>
      </c>
      <c r="C310" s="8"/>
      <c r="D310" s="177">
        <f>SUM(D306:D309)</f>
        <v>12037</v>
      </c>
    </row>
    <row r="311" spans="1:4">
      <c r="A311" s="367" t="s">
        <v>23</v>
      </c>
      <c r="B311" s="367"/>
      <c r="C311" s="367"/>
      <c r="D311" s="368"/>
    </row>
    <row r="312" spans="1:4" s="73" customFormat="1" ht="12.75">
      <c r="A312" s="38">
        <v>1</v>
      </c>
      <c r="B312" s="32" t="s">
        <v>807</v>
      </c>
      <c r="C312" s="38">
        <v>2007</v>
      </c>
      <c r="D312" s="191">
        <v>3050</v>
      </c>
    </row>
    <row r="313" spans="1:4" s="73" customFormat="1" ht="12.75">
      <c r="A313" s="38">
        <v>2</v>
      </c>
      <c r="B313" s="74" t="s">
        <v>808</v>
      </c>
      <c r="C313" s="38">
        <v>2008</v>
      </c>
      <c r="D313" s="191">
        <v>2998.68</v>
      </c>
    </row>
    <row r="314" spans="1:4" s="73" customFormat="1" ht="12.75">
      <c r="A314" s="38">
        <v>3</v>
      </c>
      <c r="B314" s="33" t="s">
        <v>809</v>
      </c>
      <c r="C314" s="38">
        <v>2009</v>
      </c>
      <c r="D314" s="191">
        <v>1302.3499999999999</v>
      </c>
    </row>
    <row r="315" spans="1:4">
      <c r="A315" s="9"/>
      <c r="B315" s="10" t="s">
        <v>22</v>
      </c>
      <c r="C315" s="9"/>
      <c r="D315" s="192">
        <f>SUM(D312:D314)</f>
        <v>7351.0300000000007</v>
      </c>
    </row>
    <row r="316" spans="1:4">
      <c r="A316" s="369" t="s">
        <v>790</v>
      </c>
      <c r="B316" s="370"/>
      <c r="C316" s="370"/>
      <c r="D316" s="370"/>
    </row>
    <row r="317" spans="1:4">
      <c r="A317" s="371" t="s">
        <v>21</v>
      </c>
      <c r="B317" s="372"/>
      <c r="C317" s="372"/>
      <c r="D317" s="372"/>
    </row>
    <row r="318" spans="1:4" s="73" customFormat="1" ht="25.5">
      <c r="A318" s="34">
        <v>1</v>
      </c>
      <c r="B318" s="75" t="s">
        <v>797</v>
      </c>
      <c r="C318" s="38">
        <v>2007</v>
      </c>
      <c r="D318" s="195">
        <v>5663.26</v>
      </c>
    </row>
    <row r="319" spans="1:4" s="73" customFormat="1" ht="25.5">
      <c r="A319" s="34">
        <v>2</v>
      </c>
      <c r="B319" s="75" t="s">
        <v>797</v>
      </c>
      <c r="C319" s="38">
        <v>2007</v>
      </c>
      <c r="D319" s="195">
        <v>4463.26</v>
      </c>
    </row>
    <row r="320" spans="1:4" s="73" customFormat="1" ht="17.25" customHeight="1">
      <c r="A320" s="38">
        <v>3</v>
      </c>
      <c r="B320" s="75" t="s">
        <v>798</v>
      </c>
      <c r="C320" s="38">
        <v>2008</v>
      </c>
      <c r="D320" s="195">
        <v>3395</v>
      </c>
    </row>
    <row r="321" spans="1:4" s="73" customFormat="1" ht="12.75">
      <c r="A321" s="38">
        <v>4</v>
      </c>
      <c r="B321" s="75" t="s">
        <v>799</v>
      </c>
      <c r="C321" s="38">
        <v>2007</v>
      </c>
      <c r="D321" s="195">
        <v>679</v>
      </c>
    </row>
    <row r="322" spans="1:4">
      <c r="A322" s="8"/>
      <c r="B322" s="11" t="s">
        <v>22</v>
      </c>
      <c r="C322" s="8"/>
      <c r="D322" s="177">
        <f>SUM(D318:D321)</f>
        <v>14200.52</v>
      </c>
    </row>
    <row r="323" spans="1:4">
      <c r="A323" s="367" t="s">
        <v>23</v>
      </c>
      <c r="B323" s="367"/>
      <c r="C323" s="367"/>
      <c r="D323" s="368"/>
    </row>
    <row r="324" spans="1:4" s="73" customFormat="1" ht="12.75">
      <c r="A324" s="38">
        <v>1</v>
      </c>
      <c r="B324" s="32" t="s">
        <v>800</v>
      </c>
      <c r="C324" s="34">
        <v>2008</v>
      </c>
      <c r="D324" s="194">
        <v>4197.99</v>
      </c>
    </row>
    <row r="325" spans="1:4">
      <c r="A325" s="9"/>
      <c r="B325" s="10" t="s">
        <v>22</v>
      </c>
      <c r="C325" s="9"/>
      <c r="D325" s="192">
        <f>SUM(D324)</f>
        <v>4197.99</v>
      </c>
    </row>
    <row r="326" spans="1:4">
      <c r="A326" s="369" t="s">
        <v>89</v>
      </c>
      <c r="B326" s="370"/>
      <c r="C326" s="370"/>
      <c r="D326" s="370"/>
    </row>
    <row r="327" spans="1:4">
      <c r="A327" s="371" t="s">
        <v>21</v>
      </c>
      <c r="B327" s="372"/>
      <c r="C327" s="372"/>
      <c r="D327" s="372"/>
    </row>
    <row r="328" spans="1:4">
      <c r="A328" s="8">
        <v>1</v>
      </c>
      <c r="B328" s="13" t="s">
        <v>139</v>
      </c>
      <c r="C328" s="31">
        <v>2007</v>
      </c>
      <c r="D328" s="196">
        <v>17080</v>
      </c>
    </row>
    <row r="329" spans="1:4">
      <c r="A329" s="8">
        <v>2</v>
      </c>
      <c r="B329" s="13" t="s">
        <v>140</v>
      </c>
      <c r="C329" s="31">
        <v>2006</v>
      </c>
      <c r="D329" s="196">
        <v>2050</v>
      </c>
    </row>
    <row r="330" spans="1:4">
      <c r="A330" s="8">
        <v>3</v>
      </c>
      <c r="B330" s="13" t="s">
        <v>141</v>
      </c>
      <c r="C330" s="31">
        <v>2006</v>
      </c>
      <c r="D330" s="197">
        <v>1580</v>
      </c>
    </row>
    <row r="331" spans="1:4">
      <c r="A331" s="8">
        <v>4</v>
      </c>
      <c r="B331" s="13" t="s">
        <v>25</v>
      </c>
      <c r="C331" s="31">
        <v>2007</v>
      </c>
      <c r="D331" s="197">
        <v>3488</v>
      </c>
    </row>
    <row r="332" spans="1:4">
      <c r="A332" s="8">
        <v>5</v>
      </c>
      <c r="B332" s="13" t="s">
        <v>142</v>
      </c>
      <c r="C332" s="31">
        <v>2007</v>
      </c>
      <c r="D332" s="197">
        <v>750</v>
      </c>
    </row>
    <row r="333" spans="1:4">
      <c r="A333" s="8">
        <v>6</v>
      </c>
      <c r="B333" s="13" t="s">
        <v>143</v>
      </c>
      <c r="C333" s="31">
        <v>2007</v>
      </c>
      <c r="D333" s="197">
        <v>1125</v>
      </c>
    </row>
    <row r="334" spans="1:4">
      <c r="A334" s="8">
        <v>7</v>
      </c>
      <c r="B334" s="13" t="s">
        <v>144</v>
      </c>
      <c r="C334" s="31">
        <v>2007</v>
      </c>
      <c r="D334" s="197">
        <v>720</v>
      </c>
    </row>
    <row r="335" spans="1:4">
      <c r="A335" s="8">
        <v>8</v>
      </c>
      <c r="B335" s="13" t="s">
        <v>145</v>
      </c>
      <c r="C335" s="31">
        <v>2007</v>
      </c>
      <c r="D335" s="197">
        <v>3485</v>
      </c>
    </row>
    <row r="336" spans="1:4">
      <c r="A336" s="8">
        <v>9</v>
      </c>
      <c r="B336" s="13" t="s">
        <v>146</v>
      </c>
      <c r="C336" s="31">
        <v>2008</v>
      </c>
      <c r="D336" s="197">
        <v>3100</v>
      </c>
    </row>
    <row r="337" spans="1:4">
      <c r="A337" s="8">
        <v>10</v>
      </c>
      <c r="B337" s="13" t="s">
        <v>147</v>
      </c>
      <c r="C337" s="31">
        <v>2008</v>
      </c>
      <c r="D337" s="197">
        <v>2318.37</v>
      </c>
    </row>
    <row r="338" spans="1:4">
      <c r="A338" s="8">
        <v>11</v>
      </c>
      <c r="B338" s="13" t="s">
        <v>148</v>
      </c>
      <c r="C338" s="31">
        <v>2007</v>
      </c>
      <c r="D338" s="197">
        <v>1500</v>
      </c>
    </row>
    <row r="339" spans="1:4">
      <c r="A339" s="8">
        <v>12</v>
      </c>
      <c r="B339" s="13" t="s">
        <v>149</v>
      </c>
      <c r="C339" s="31">
        <v>2008</v>
      </c>
      <c r="D339" s="197">
        <v>3498</v>
      </c>
    </row>
    <row r="340" spans="1:4">
      <c r="A340" s="8">
        <v>13</v>
      </c>
      <c r="B340" s="13" t="s">
        <v>150</v>
      </c>
      <c r="C340" s="31">
        <v>2008</v>
      </c>
      <c r="D340" s="197">
        <v>3498</v>
      </c>
    </row>
    <row r="341" spans="1:4">
      <c r="A341" s="8">
        <v>14</v>
      </c>
      <c r="B341" s="13" t="s">
        <v>151</v>
      </c>
      <c r="C341" s="31">
        <v>2009</v>
      </c>
      <c r="D341" s="197">
        <v>3319</v>
      </c>
    </row>
    <row r="342" spans="1:4">
      <c r="A342" s="8">
        <v>15</v>
      </c>
      <c r="B342" s="13" t="s">
        <v>152</v>
      </c>
      <c r="C342" s="31">
        <v>2009</v>
      </c>
      <c r="D342" s="197">
        <v>2415.6</v>
      </c>
    </row>
    <row r="343" spans="1:4">
      <c r="A343" s="8"/>
      <c r="B343" s="11" t="s">
        <v>22</v>
      </c>
      <c r="C343" s="8"/>
      <c r="D343" s="177">
        <f>SUM(D328:D342)</f>
        <v>49926.97</v>
      </c>
    </row>
    <row r="344" spans="1:4">
      <c r="A344" s="369" t="s">
        <v>91</v>
      </c>
      <c r="B344" s="370"/>
      <c r="C344" s="370"/>
      <c r="D344" s="370"/>
    </row>
    <row r="345" spans="1:4">
      <c r="A345" s="371" t="s">
        <v>21</v>
      </c>
      <c r="B345" s="372"/>
      <c r="C345" s="372"/>
      <c r="D345" s="372"/>
    </row>
    <row r="346" spans="1:4">
      <c r="A346" s="8">
        <v>1</v>
      </c>
      <c r="B346" s="107" t="s">
        <v>570</v>
      </c>
      <c r="C346" s="171">
        <v>2006</v>
      </c>
      <c r="D346" s="198">
        <v>5548.56</v>
      </c>
    </row>
    <row r="347" spans="1:4">
      <c r="A347" s="8">
        <v>2</v>
      </c>
      <c r="B347" s="108" t="s">
        <v>570</v>
      </c>
      <c r="C347" s="172">
        <v>2006</v>
      </c>
      <c r="D347" s="199">
        <v>5548.56</v>
      </c>
    </row>
    <row r="348" spans="1:4">
      <c r="A348" s="8">
        <v>3</v>
      </c>
      <c r="B348" s="108" t="s">
        <v>570</v>
      </c>
      <c r="C348" s="172">
        <v>2006</v>
      </c>
      <c r="D348" s="199">
        <v>5548.56</v>
      </c>
    </row>
    <row r="349" spans="1:4">
      <c r="A349" s="8">
        <v>4</v>
      </c>
      <c r="B349" s="108" t="s">
        <v>570</v>
      </c>
      <c r="C349" s="172">
        <v>2006</v>
      </c>
      <c r="D349" s="199">
        <v>5548.56</v>
      </c>
    </row>
    <row r="350" spans="1:4">
      <c r="A350" s="8">
        <v>5</v>
      </c>
      <c r="B350" s="108" t="s">
        <v>570</v>
      </c>
      <c r="C350" s="172">
        <v>2007</v>
      </c>
      <c r="D350" s="199">
        <v>4016.24</v>
      </c>
    </row>
    <row r="351" spans="1:4">
      <c r="A351" s="8">
        <v>6</v>
      </c>
      <c r="B351" s="108" t="s">
        <v>571</v>
      </c>
      <c r="C351" s="172">
        <v>2007</v>
      </c>
      <c r="D351" s="199">
        <v>5824.28</v>
      </c>
    </row>
    <row r="352" spans="1:4">
      <c r="A352" s="8">
        <v>7</v>
      </c>
      <c r="B352" s="108" t="s">
        <v>572</v>
      </c>
      <c r="C352" s="172">
        <v>2007</v>
      </c>
      <c r="D352" s="199">
        <v>5363.12</v>
      </c>
    </row>
    <row r="353" spans="1:4">
      <c r="A353" s="8">
        <v>8</v>
      </c>
      <c r="B353" s="108" t="s">
        <v>573</v>
      </c>
      <c r="C353" s="172">
        <v>2007</v>
      </c>
      <c r="D353" s="199">
        <v>3733.2</v>
      </c>
    </row>
    <row r="354" spans="1:4">
      <c r="A354" s="8">
        <v>9</v>
      </c>
      <c r="B354" s="108" t="s">
        <v>574</v>
      </c>
      <c r="C354" s="172">
        <v>2007</v>
      </c>
      <c r="D354" s="199">
        <v>40902.94</v>
      </c>
    </row>
    <row r="355" spans="1:4">
      <c r="A355" s="8">
        <v>10</v>
      </c>
      <c r="B355" s="108" t="s">
        <v>575</v>
      </c>
      <c r="C355" s="172">
        <v>2007</v>
      </c>
      <c r="D355" s="199">
        <v>22595.62</v>
      </c>
    </row>
    <row r="356" spans="1:4">
      <c r="A356" s="8">
        <v>11</v>
      </c>
      <c r="B356" s="108" t="s">
        <v>576</v>
      </c>
      <c r="C356" s="172">
        <v>2007</v>
      </c>
      <c r="D356" s="199">
        <v>4823.88</v>
      </c>
    </row>
    <row r="357" spans="1:4">
      <c r="A357" s="8">
        <v>12</v>
      </c>
      <c r="B357" s="108" t="s">
        <v>576</v>
      </c>
      <c r="C357" s="172">
        <v>2007</v>
      </c>
      <c r="D357" s="199">
        <v>4823.88</v>
      </c>
    </row>
    <row r="358" spans="1:4">
      <c r="A358" s="8">
        <v>13</v>
      </c>
      <c r="B358" s="108" t="s">
        <v>577</v>
      </c>
      <c r="C358" s="172">
        <v>2007</v>
      </c>
      <c r="D358" s="199">
        <v>6340.34</v>
      </c>
    </row>
    <row r="359" spans="1:4">
      <c r="A359" s="8">
        <v>14</v>
      </c>
      <c r="B359" s="108" t="s">
        <v>578</v>
      </c>
      <c r="C359" s="172">
        <v>2007</v>
      </c>
      <c r="D359" s="199">
        <v>5973.12</v>
      </c>
    </row>
    <row r="360" spans="1:4">
      <c r="A360" s="8">
        <v>15</v>
      </c>
      <c r="B360" s="108" t="s">
        <v>579</v>
      </c>
      <c r="C360" s="172">
        <v>2008</v>
      </c>
      <c r="D360" s="199">
        <v>5321.64</v>
      </c>
    </row>
    <row r="361" spans="1:4">
      <c r="A361" s="8">
        <v>16</v>
      </c>
      <c r="B361" s="108" t="s">
        <v>580</v>
      </c>
      <c r="C361" s="172">
        <v>2008</v>
      </c>
      <c r="D361" s="199">
        <v>4036.98</v>
      </c>
    </row>
    <row r="362" spans="1:4">
      <c r="A362" s="8">
        <v>17</v>
      </c>
      <c r="B362" s="108" t="s">
        <v>580</v>
      </c>
      <c r="C362" s="172">
        <v>2008</v>
      </c>
      <c r="D362" s="199">
        <v>5321.64</v>
      </c>
    </row>
    <row r="363" spans="1:4">
      <c r="A363" s="8">
        <v>18</v>
      </c>
      <c r="B363" s="108" t="s">
        <v>581</v>
      </c>
      <c r="C363" s="172">
        <v>2009</v>
      </c>
      <c r="D363" s="199">
        <v>3416</v>
      </c>
    </row>
    <row r="364" spans="1:4">
      <c r="A364" s="8">
        <v>19</v>
      </c>
      <c r="B364" s="108" t="s">
        <v>582</v>
      </c>
      <c r="C364" s="172">
        <v>2009</v>
      </c>
      <c r="D364" s="199">
        <v>3416</v>
      </c>
    </row>
    <row r="365" spans="1:4">
      <c r="A365" s="8">
        <v>20</v>
      </c>
      <c r="B365" s="108" t="s">
        <v>582</v>
      </c>
      <c r="C365" s="172">
        <v>2009</v>
      </c>
      <c r="D365" s="199">
        <v>3416</v>
      </c>
    </row>
    <row r="366" spans="1:4">
      <c r="A366" s="8">
        <v>21</v>
      </c>
      <c r="B366" s="108" t="s">
        <v>583</v>
      </c>
      <c r="C366" s="172">
        <v>2009</v>
      </c>
      <c r="D366" s="199">
        <v>6962.54</v>
      </c>
    </row>
    <row r="367" spans="1:4">
      <c r="A367" s="8">
        <v>22</v>
      </c>
      <c r="B367" s="108" t="s">
        <v>584</v>
      </c>
      <c r="C367" s="172">
        <v>2009</v>
      </c>
      <c r="D367" s="199">
        <v>4945.88</v>
      </c>
    </row>
    <row r="368" spans="1:4">
      <c r="A368" s="8">
        <v>23</v>
      </c>
      <c r="B368" s="108" t="s">
        <v>584</v>
      </c>
      <c r="C368" s="172">
        <v>2009</v>
      </c>
      <c r="D368" s="199" t="s">
        <v>585</v>
      </c>
    </row>
    <row r="369" spans="1:4">
      <c r="A369" s="8">
        <v>24</v>
      </c>
      <c r="B369" s="108" t="s">
        <v>584</v>
      </c>
      <c r="C369" s="172">
        <v>2009</v>
      </c>
      <c r="D369" s="199">
        <v>2671.8</v>
      </c>
    </row>
    <row r="370" spans="1:4">
      <c r="A370" s="8">
        <v>25</v>
      </c>
      <c r="B370" s="108" t="s">
        <v>584</v>
      </c>
      <c r="C370" s="172">
        <v>2009</v>
      </c>
      <c r="D370" s="199">
        <v>2671.8</v>
      </c>
    </row>
    <row r="371" spans="1:4">
      <c r="A371" s="8">
        <v>26</v>
      </c>
      <c r="B371" s="108" t="s">
        <v>584</v>
      </c>
      <c r="C371" s="172">
        <v>2009</v>
      </c>
      <c r="D371" s="199">
        <v>6962.54</v>
      </c>
    </row>
    <row r="372" spans="1:4">
      <c r="A372" s="8">
        <v>27</v>
      </c>
      <c r="B372" s="108" t="s">
        <v>584</v>
      </c>
      <c r="C372" s="172">
        <v>2009</v>
      </c>
      <c r="D372" s="199">
        <v>6962.54</v>
      </c>
    </row>
    <row r="373" spans="1:4">
      <c r="A373" s="8">
        <v>28</v>
      </c>
      <c r="B373" s="108" t="s">
        <v>584</v>
      </c>
      <c r="C373" s="172">
        <v>2009</v>
      </c>
      <c r="D373" s="199">
        <v>4945.88</v>
      </c>
    </row>
    <row r="374" spans="1:4">
      <c r="A374" s="8">
        <v>29</v>
      </c>
      <c r="B374" s="108" t="s">
        <v>584</v>
      </c>
      <c r="C374" s="172">
        <v>2009</v>
      </c>
      <c r="D374" s="199">
        <v>4945.88</v>
      </c>
    </row>
    <row r="375" spans="1:4">
      <c r="A375" s="8">
        <v>30</v>
      </c>
      <c r="B375" s="108" t="s">
        <v>584</v>
      </c>
      <c r="C375" s="172">
        <v>2009</v>
      </c>
      <c r="D375" s="199">
        <v>3891.8</v>
      </c>
    </row>
    <row r="376" spans="1:4">
      <c r="A376" s="8">
        <v>31</v>
      </c>
      <c r="B376" s="108" t="s">
        <v>586</v>
      </c>
      <c r="C376" s="172">
        <v>2009</v>
      </c>
      <c r="D376" s="199">
        <v>13620.08</v>
      </c>
    </row>
    <row r="377" spans="1:4">
      <c r="A377" s="8">
        <v>32</v>
      </c>
      <c r="B377" s="108" t="s">
        <v>572</v>
      </c>
      <c r="C377" s="172">
        <v>2009</v>
      </c>
      <c r="D377" s="199">
        <v>4804.3599999999997</v>
      </c>
    </row>
    <row r="378" spans="1:4">
      <c r="A378" s="8">
        <v>33</v>
      </c>
      <c r="B378" s="108" t="s">
        <v>587</v>
      </c>
      <c r="C378" s="172">
        <v>2009</v>
      </c>
      <c r="D378" s="199">
        <v>1040.6600000000001</v>
      </c>
    </row>
    <row r="379" spans="1:4">
      <c r="A379" s="8">
        <v>34</v>
      </c>
      <c r="B379" s="108" t="s">
        <v>588</v>
      </c>
      <c r="C379" s="172">
        <v>2009</v>
      </c>
      <c r="D379" s="199">
        <v>1040.6600000000001</v>
      </c>
    </row>
    <row r="380" spans="1:4">
      <c r="A380" s="8">
        <v>35</v>
      </c>
      <c r="B380" s="108" t="s">
        <v>589</v>
      </c>
      <c r="C380" s="172">
        <v>2009</v>
      </c>
      <c r="D380" s="199">
        <v>4178.5</v>
      </c>
    </row>
    <row r="381" spans="1:4">
      <c r="A381" s="8"/>
      <c r="B381" s="11" t="s">
        <v>22</v>
      </c>
      <c r="C381" s="8"/>
      <c r="D381" s="177">
        <f>SUM(D346:D380)</f>
        <v>221164.04</v>
      </c>
    </row>
    <row r="382" spans="1:4">
      <c r="A382" s="367" t="s">
        <v>23</v>
      </c>
      <c r="B382" s="367"/>
      <c r="C382" s="367"/>
      <c r="D382" s="368"/>
    </row>
    <row r="383" spans="1:4">
      <c r="A383" s="8">
        <v>1</v>
      </c>
      <c r="B383" s="108" t="s">
        <v>590</v>
      </c>
      <c r="C383" s="172">
        <v>2009</v>
      </c>
      <c r="D383" s="199">
        <v>7083.82</v>
      </c>
    </row>
    <row r="384" spans="1:4">
      <c r="A384" s="8">
        <v>2</v>
      </c>
      <c r="B384" s="108" t="s">
        <v>590</v>
      </c>
      <c r="C384" s="172">
        <v>2009</v>
      </c>
      <c r="D384" s="199">
        <v>7083.82</v>
      </c>
    </row>
    <row r="385" spans="1:4">
      <c r="A385" s="8">
        <v>3</v>
      </c>
      <c r="B385" s="108" t="s">
        <v>591</v>
      </c>
      <c r="C385" s="172">
        <v>2005</v>
      </c>
      <c r="D385" s="199">
        <v>2900</v>
      </c>
    </row>
    <row r="386" spans="1:4">
      <c r="A386" s="8">
        <v>4</v>
      </c>
      <c r="B386" s="108" t="s">
        <v>118</v>
      </c>
      <c r="C386" s="172">
        <v>2005</v>
      </c>
      <c r="D386" s="199">
        <v>950</v>
      </c>
    </row>
    <row r="387" spans="1:4">
      <c r="A387" s="8">
        <v>5</v>
      </c>
      <c r="B387" s="108" t="s">
        <v>592</v>
      </c>
      <c r="C387" s="172">
        <v>2007</v>
      </c>
      <c r="D387" s="200">
        <v>4672.6000000000004</v>
      </c>
    </row>
    <row r="388" spans="1:4">
      <c r="A388" s="8">
        <v>6</v>
      </c>
      <c r="B388" s="108" t="s">
        <v>593</v>
      </c>
      <c r="C388" s="172">
        <v>2009</v>
      </c>
      <c r="D388" s="199">
        <v>2105</v>
      </c>
    </row>
    <row r="389" spans="1:4">
      <c r="A389" s="8">
        <v>7</v>
      </c>
      <c r="B389" s="108" t="s">
        <v>594</v>
      </c>
      <c r="C389" s="172">
        <v>2007</v>
      </c>
      <c r="D389" s="199">
        <v>1706.78</v>
      </c>
    </row>
    <row r="390" spans="1:4">
      <c r="A390" s="9"/>
      <c r="B390" s="10" t="s">
        <v>22</v>
      </c>
      <c r="C390" s="9"/>
      <c r="D390" s="192">
        <f>SUM(D383:D389)</f>
        <v>26502.019999999997</v>
      </c>
    </row>
    <row r="391" spans="1:4">
      <c r="A391" s="367" t="s">
        <v>24</v>
      </c>
      <c r="B391" s="367"/>
      <c r="C391" s="367"/>
      <c r="D391" s="368"/>
    </row>
    <row r="392" spans="1:4">
      <c r="A392" s="8">
        <v>1</v>
      </c>
      <c r="B392" s="108" t="s">
        <v>595</v>
      </c>
      <c r="C392" s="173">
        <v>2005</v>
      </c>
      <c r="D392" s="201">
        <v>4000</v>
      </c>
    </row>
    <row r="393" spans="1:4">
      <c r="A393" s="8"/>
      <c r="B393" s="11" t="s">
        <v>22</v>
      </c>
      <c r="C393" s="8"/>
      <c r="D393" s="177">
        <f>SUM(D392:D392)</f>
        <v>4000</v>
      </c>
    </row>
    <row r="394" spans="1:4">
      <c r="A394" s="369" t="s">
        <v>93</v>
      </c>
      <c r="B394" s="370"/>
      <c r="C394" s="370"/>
      <c r="D394" s="370"/>
    </row>
    <row r="395" spans="1:4">
      <c r="A395" s="371" t="s">
        <v>21</v>
      </c>
      <c r="B395" s="372"/>
      <c r="C395" s="372"/>
      <c r="D395" s="372"/>
    </row>
    <row r="396" spans="1:4" s="73" customFormat="1" ht="12.75">
      <c r="A396" s="34">
        <v>1</v>
      </c>
      <c r="B396" s="32" t="s">
        <v>555</v>
      </c>
      <c r="C396" s="34">
        <v>2007</v>
      </c>
      <c r="D396" s="194">
        <v>895</v>
      </c>
    </row>
    <row r="397" spans="1:4" s="73" customFormat="1" ht="12.75">
      <c r="A397" s="34">
        <v>2</v>
      </c>
      <c r="B397" s="32" t="s">
        <v>555</v>
      </c>
      <c r="C397" s="34">
        <v>2007</v>
      </c>
      <c r="D397" s="194">
        <v>1500</v>
      </c>
    </row>
    <row r="398" spans="1:4" s="73" customFormat="1" ht="12.75">
      <c r="A398" s="34">
        <v>3</v>
      </c>
      <c r="B398" s="33" t="s">
        <v>39</v>
      </c>
      <c r="C398" s="34">
        <v>2007</v>
      </c>
      <c r="D398" s="191">
        <v>2307</v>
      </c>
    </row>
    <row r="399" spans="1:4" s="73" customFormat="1" ht="12.75">
      <c r="A399" s="34">
        <v>4</v>
      </c>
      <c r="B399" s="33" t="s">
        <v>556</v>
      </c>
      <c r="C399" s="34">
        <v>2007</v>
      </c>
      <c r="D399" s="191">
        <v>21537</v>
      </c>
    </row>
    <row r="400" spans="1:4" s="73" customFormat="1" ht="12.75">
      <c r="A400" s="34">
        <v>5</v>
      </c>
      <c r="B400" s="33" t="s">
        <v>39</v>
      </c>
      <c r="C400" s="34">
        <v>2007</v>
      </c>
      <c r="D400" s="191">
        <v>2422</v>
      </c>
    </row>
    <row r="401" spans="1:4" s="73" customFormat="1" ht="12.75">
      <c r="A401" s="34">
        <v>6</v>
      </c>
      <c r="B401" s="33" t="s">
        <v>39</v>
      </c>
      <c r="C401" s="38">
        <v>2010</v>
      </c>
      <c r="D401" s="191">
        <v>1391</v>
      </c>
    </row>
    <row r="402" spans="1:4">
      <c r="A402" s="8"/>
      <c r="B402" s="11" t="s">
        <v>22</v>
      </c>
      <c r="C402" s="8"/>
      <c r="D402" s="177">
        <f>SUM(D396:D401)</f>
        <v>30052</v>
      </c>
    </row>
    <row r="403" spans="1:4">
      <c r="A403" s="367" t="s">
        <v>23</v>
      </c>
      <c r="B403" s="367"/>
      <c r="C403" s="367"/>
      <c r="D403" s="368"/>
    </row>
    <row r="404" spans="1:4" s="73" customFormat="1" ht="12.75">
      <c r="A404" s="38">
        <v>1</v>
      </c>
      <c r="B404" s="33" t="s">
        <v>557</v>
      </c>
      <c r="C404" s="38">
        <v>2007</v>
      </c>
      <c r="D404" s="191">
        <v>4321</v>
      </c>
    </row>
    <row r="405" spans="1:4">
      <c r="A405" s="9"/>
      <c r="B405" s="10" t="s">
        <v>22</v>
      </c>
      <c r="C405" s="9"/>
      <c r="D405" s="192">
        <f>SUM(D404)</f>
        <v>4321</v>
      </c>
    </row>
    <row r="406" spans="1:4">
      <c r="A406" s="369" t="s">
        <v>539</v>
      </c>
      <c r="B406" s="370"/>
      <c r="C406" s="370"/>
      <c r="D406" s="370"/>
    </row>
    <row r="407" spans="1:4">
      <c r="A407" s="371" t="s">
        <v>21</v>
      </c>
      <c r="B407" s="372"/>
      <c r="C407" s="372"/>
      <c r="D407" s="372"/>
    </row>
    <row r="408" spans="1:4" s="73" customFormat="1" ht="13.5" customHeight="1">
      <c r="A408" s="100">
        <v>1</v>
      </c>
      <c r="B408" s="99" t="s">
        <v>515</v>
      </c>
      <c r="C408" s="174">
        <v>2006</v>
      </c>
      <c r="D408" s="209">
        <v>299</v>
      </c>
    </row>
    <row r="409" spans="1:4" s="73" customFormat="1" ht="12.75">
      <c r="A409" s="100">
        <v>2</v>
      </c>
      <c r="B409" s="99" t="s">
        <v>516</v>
      </c>
      <c r="C409" s="174">
        <v>2006</v>
      </c>
      <c r="D409" s="209">
        <v>425.78</v>
      </c>
    </row>
    <row r="410" spans="1:4" s="73" customFormat="1" ht="12.75">
      <c r="A410" s="100">
        <v>3</v>
      </c>
      <c r="B410" s="99" t="s">
        <v>517</v>
      </c>
      <c r="C410" s="174">
        <v>2006</v>
      </c>
      <c r="D410" s="209">
        <v>1584.78</v>
      </c>
    </row>
    <row r="411" spans="1:4" s="73" customFormat="1" ht="12.75">
      <c r="A411" s="100">
        <v>4</v>
      </c>
      <c r="B411" s="99" t="s">
        <v>518</v>
      </c>
      <c r="C411" s="174">
        <v>2006</v>
      </c>
      <c r="D411" s="209">
        <v>2196.44</v>
      </c>
    </row>
    <row r="412" spans="1:4" s="73" customFormat="1" ht="12.75">
      <c r="A412" s="100">
        <v>5</v>
      </c>
      <c r="B412" s="99" t="s">
        <v>519</v>
      </c>
      <c r="C412" s="174">
        <v>2006</v>
      </c>
      <c r="D412" s="209">
        <v>4000</v>
      </c>
    </row>
    <row r="413" spans="1:4" s="73" customFormat="1" ht="12.75">
      <c r="A413" s="100">
        <v>6</v>
      </c>
      <c r="B413" s="99" t="s">
        <v>520</v>
      </c>
      <c r="C413" s="175">
        <v>2006</v>
      </c>
      <c r="D413" s="209">
        <v>64058</v>
      </c>
    </row>
    <row r="414" spans="1:4" s="73" customFormat="1" ht="12.75">
      <c r="A414" s="100">
        <v>7</v>
      </c>
      <c r="B414" s="99" t="s">
        <v>521</v>
      </c>
      <c r="C414" s="175">
        <v>2006</v>
      </c>
      <c r="D414" s="209">
        <v>1516.58</v>
      </c>
    </row>
    <row r="415" spans="1:4" s="73" customFormat="1" ht="12.75">
      <c r="A415" s="100">
        <v>8</v>
      </c>
      <c r="B415" s="99" t="s">
        <v>522</v>
      </c>
      <c r="C415" s="175">
        <v>2006</v>
      </c>
      <c r="D415" s="209">
        <v>860</v>
      </c>
    </row>
    <row r="416" spans="1:4" s="73" customFormat="1" ht="12.75">
      <c r="A416" s="100">
        <v>9</v>
      </c>
      <c r="B416" s="99" t="s">
        <v>523</v>
      </c>
      <c r="C416" s="175">
        <v>2006</v>
      </c>
      <c r="D416" s="209">
        <v>7661.27</v>
      </c>
    </row>
    <row r="417" spans="1:6" s="73" customFormat="1" ht="12.75">
      <c r="A417" s="100">
        <v>10</v>
      </c>
      <c r="B417" s="99" t="s">
        <v>524</v>
      </c>
      <c r="C417" s="175">
        <v>2008</v>
      </c>
      <c r="D417" s="209">
        <v>4219</v>
      </c>
    </row>
    <row r="418" spans="1:6" s="73" customFormat="1" ht="12.75">
      <c r="A418" s="100">
        <v>11</v>
      </c>
      <c r="B418" s="33" t="s">
        <v>526</v>
      </c>
      <c r="C418" s="34">
        <v>2008</v>
      </c>
      <c r="D418" s="191">
        <v>2558.7600000000002</v>
      </c>
    </row>
    <row r="419" spans="1:6" s="73" customFormat="1" ht="12.75">
      <c r="A419" s="100">
        <v>12</v>
      </c>
      <c r="B419" s="33" t="s">
        <v>527</v>
      </c>
      <c r="C419" s="38">
        <v>2009</v>
      </c>
      <c r="D419" s="191">
        <v>2081.3200000000002</v>
      </c>
    </row>
    <row r="420" spans="1:6" s="73" customFormat="1" ht="12.75">
      <c r="A420" s="100">
        <v>13</v>
      </c>
      <c r="B420" s="33" t="s">
        <v>528</v>
      </c>
      <c r="C420" s="38">
        <v>2008</v>
      </c>
      <c r="D420" s="191">
        <v>2875</v>
      </c>
    </row>
    <row r="421" spans="1:6" s="73" customFormat="1" ht="12.75">
      <c r="A421" s="100">
        <v>14</v>
      </c>
      <c r="B421" s="33" t="s">
        <v>529</v>
      </c>
      <c r="C421" s="38">
        <v>2009</v>
      </c>
      <c r="D421" s="191">
        <v>303.77999999999997</v>
      </c>
    </row>
    <row r="422" spans="1:6" s="73" customFormat="1" ht="13.5" customHeight="1">
      <c r="A422" s="100">
        <v>15</v>
      </c>
      <c r="B422" s="33" t="s">
        <v>530</v>
      </c>
      <c r="C422" s="38">
        <v>2009</v>
      </c>
      <c r="D422" s="191">
        <v>2470</v>
      </c>
    </row>
    <row r="423" spans="1:6" s="73" customFormat="1" ht="13.5" customHeight="1">
      <c r="A423" s="100">
        <v>16</v>
      </c>
      <c r="B423" s="33" t="s">
        <v>531</v>
      </c>
      <c r="C423" s="38">
        <v>2009</v>
      </c>
      <c r="D423" s="191">
        <v>9394.01</v>
      </c>
    </row>
    <row r="424" spans="1:6" s="73" customFormat="1" ht="26.25" customHeight="1">
      <c r="A424" s="100">
        <v>17</v>
      </c>
      <c r="B424" s="33" t="s">
        <v>532</v>
      </c>
      <c r="C424" s="38">
        <v>2009</v>
      </c>
      <c r="D424" s="191">
        <v>6496</v>
      </c>
    </row>
    <row r="425" spans="1:6" s="73" customFormat="1" ht="30" customHeight="1">
      <c r="A425" s="100">
        <v>18</v>
      </c>
      <c r="B425" s="33" t="s">
        <v>533</v>
      </c>
      <c r="C425" s="38">
        <v>2009</v>
      </c>
      <c r="D425" s="191">
        <v>4319.97</v>
      </c>
    </row>
    <row r="426" spans="1:6" s="73" customFormat="1" ht="12.75">
      <c r="A426" s="100">
        <v>19</v>
      </c>
      <c r="B426" s="33" t="s">
        <v>534</v>
      </c>
      <c r="C426" s="38">
        <v>2009</v>
      </c>
      <c r="D426" s="191">
        <v>2074</v>
      </c>
    </row>
    <row r="427" spans="1:6" s="73" customFormat="1" ht="12.75">
      <c r="A427" s="100">
        <v>20</v>
      </c>
      <c r="B427" s="33" t="s">
        <v>536</v>
      </c>
      <c r="C427" s="38">
        <v>2009</v>
      </c>
      <c r="D427" s="191">
        <v>2300</v>
      </c>
    </row>
    <row r="428" spans="1:6" s="73" customFormat="1" ht="12.75">
      <c r="A428" s="100">
        <v>21</v>
      </c>
      <c r="B428" s="33" t="s">
        <v>537</v>
      </c>
      <c r="C428" s="38">
        <v>2009</v>
      </c>
      <c r="D428" s="191">
        <v>2000</v>
      </c>
    </row>
    <row r="429" spans="1:6">
      <c r="A429" s="9"/>
      <c r="B429" s="10" t="s">
        <v>22</v>
      </c>
      <c r="C429" s="9"/>
      <c r="D429" s="177">
        <f>SUM(D408:D428)</f>
        <v>123693.69</v>
      </c>
      <c r="E429" s="114"/>
    </row>
    <row r="430" spans="1:6">
      <c r="A430" s="367" t="s">
        <v>23</v>
      </c>
      <c r="B430" s="367"/>
      <c r="C430" s="367"/>
      <c r="D430" s="368"/>
    </row>
    <row r="431" spans="1:6" s="73" customFormat="1" ht="16.5" customHeight="1">
      <c r="A431" s="38">
        <v>1</v>
      </c>
      <c r="B431" s="33" t="s">
        <v>540</v>
      </c>
      <c r="C431" s="38">
        <v>2006</v>
      </c>
      <c r="D431" s="191">
        <v>3623.4</v>
      </c>
      <c r="E431" s="101"/>
      <c r="F431" s="102"/>
    </row>
    <row r="432" spans="1:6" s="73" customFormat="1" ht="12.75">
      <c r="A432" s="38">
        <v>2</v>
      </c>
      <c r="B432" s="33" t="s">
        <v>541</v>
      </c>
      <c r="C432" s="38">
        <v>2006</v>
      </c>
      <c r="D432" s="191">
        <v>2366.8000000000002</v>
      </c>
      <c r="E432" s="103"/>
      <c r="F432" s="103"/>
    </row>
    <row r="433" spans="1:4 16384:16384" s="73" customFormat="1" ht="12.75">
      <c r="A433" s="38">
        <v>3</v>
      </c>
      <c r="B433" s="33" t="s">
        <v>542</v>
      </c>
      <c r="C433" s="38">
        <v>2008</v>
      </c>
      <c r="D433" s="191">
        <v>1626.95</v>
      </c>
    </row>
    <row r="434" spans="1:4 16384:16384" s="73" customFormat="1" ht="12.75">
      <c r="A434" s="38">
        <v>4</v>
      </c>
      <c r="B434" s="33" t="s">
        <v>543</v>
      </c>
      <c r="C434" s="38">
        <v>2008</v>
      </c>
      <c r="D434" s="191">
        <v>3042.1</v>
      </c>
    </row>
    <row r="435" spans="1:4 16384:16384" s="73" customFormat="1" ht="12.75">
      <c r="A435" s="38">
        <v>5</v>
      </c>
      <c r="B435" s="33" t="s">
        <v>544</v>
      </c>
      <c r="C435" s="38">
        <v>2008</v>
      </c>
      <c r="D435" s="191">
        <v>1177</v>
      </c>
    </row>
    <row r="436" spans="1:4 16384:16384" s="73" customFormat="1" ht="12.75">
      <c r="A436" s="38">
        <v>6</v>
      </c>
      <c r="B436" s="33" t="s">
        <v>545</v>
      </c>
      <c r="C436" s="38">
        <v>2008</v>
      </c>
      <c r="D436" s="191">
        <v>24735.11</v>
      </c>
    </row>
    <row r="437" spans="1:4 16384:16384" s="73" customFormat="1" ht="12.75">
      <c r="A437" s="38">
        <v>7</v>
      </c>
      <c r="B437" s="33" t="s">
        <v>546</v>
      </c>
      <c r="C437" s="38">
        <v>2008</v>
      </c>
      <c r="D437" s="191">
        <v>5374.71</v>
      </c>
    </row>
    <row r="438" spans="1:4 16384:16384" s="73" customFormat="1" ht="12.75">
      <c r="A438" s="38">
        <v>8</v>
      </c>
      <c r="B438" s="33" t="s">
        <v>547</v>
      </c>
      <c r="C438" s="38">
        <v>2008</v>
      </c>
      <c r="D438" s="191">
        <v>2500</v>
      </c>
    </row>
    <row r="439" spans="1:4 16384:16384" s="73" customFormat="1" ht="12.75">
      <c r="A439" s="38">
        <v>9</v>
      </c>
      <c r="B439" s="33" t="s">
        <v>548</v>
      </c>
      <c r="C439" s="38">
        <v>2009</v>
      </c>
      <c r="D439" s="191">
        <v>2500</v>
      </c>
    </row>
    <row r="440" spans="1:4 16384:16384" s="73" customFormat="1" ht="18.75" customHeight="1">
      <c r="A440" s="38">
        <v>10</v>
      </c>
      <c r="B440" s="33" t="s">
        <v>549</v>
      </c>
      <c r="C440" s="38">
        <v>2009</v>
      </c>
      <c r="D440" s="191">
        <v>2479</v>
      </c>
    </row>
    <row r="441" spans="1:4 16384:16384" s="73" customFormat="1" ht="18.75" customHeight="1">
      <c r="A441" s="38">
        <v>11</v>
      </c>
      <c r="B441" s="33" t="s">
        <v>550</v>
      </c>
      <c r="C441" s="38">
        <v>2009</v>
      </c>
      <c r="D441" s="191">
        <v>2370</v>
      </c>
    </row>
    <row r="442" spans="1:4 16384:16384" s="73" customFormat="1" ht="17.25" customHeight="1">
      <c r="A442" s="38">
        <v>12</v>
      </c>
      <c r="B442" s="33" t="s">
        <v>551</v>
      </c>
      <c r="C442" s="38">
        <v>2009</v>
      </c>
      <c r="D442" s="191">
        <v>6344</v>
      </c>
    </row>
    <row r="443" spans="1:4 16384:16384" s="73" customFormat="1" ht="12.75">
      <c r="A443" s="38">
        <v>13</v>
      </c>
      <c r="B443" s="104" t="s">
        <v>552</v>
      </c>
      <c r="C443" s="38">
        <v>2009</v>
      </c>
      <c r="D443" s="191">
        <v>4877</v>
      </c>
    </row>
    <row r="444" spans="1:4 16384:16384" s="73" customFormat="1" ht="12.75">
      <c r="A444" s="38">
        <v>15</v>
      </c>
      <c r="B444" s="33" t="s">
        <v>525</v>
      </c>
      <c r="C444" s="38">
        <v>2008</v>
      </c>
      <c r="D444" s="191">
        <v>2000</v>
      </c>
    </row>
    <row r="445" spans="1:4 16384:16384" s="73" customFormat="1" ht="12.75">
      <c r="A445" s="38">
        <v>16</v>
      </c>
      <c r="B445" s="33" t="s">
        <v>535</v>
      </c>
      <c r="C445" s="38">
        <v>2009</v>
      </c>
      <c r="D445" s="191">
        <v>4026</v>
      </c>
    </row>
    <row r="446" spans="1:4 16384:16384" s="73" customFormat="1" ht="12.75">
      <c r="A446" s="38">
        <v>17</v>
      </c>
      <c r="B446" s="33" t="s">
        <v>538</v>
      </c>
      <c r="C446" s="38">
        <v>2009</v>
      </c>
      <c r="D446" s="191">
        <v>6100</v>
      </c>
    </row>
    <row r="447" spans="1:4 16384:16384">
      <c r="A447" s="8"/>
      <c r="B447" s="11" t="s">
        <v>22</v>
      </c>
      <c r="C447" s="8"/>
      <c r="D447" s="177">
        <f>SUM(D431:D446)</f>
        <v>75142.070000000007</v>
      </c>
      <c r="XFD447">
        <f>SUM(A447:XFC447)</f>
        <v>75142.070000000007</v>
      </c>
    </row>
    <row r="448" spans="1:4 16384:16384">
      <c r="A448" s="367" t="s">
        <v>24</v>
      </c>
      <c r="B448" s="367"/>
      <c r="C448" s="367"/>
      <c r="D448" s="368"/>
    </row>
    <row r="449" spans="1:4" s="73" customFormat="1" ht="12.75">
      <c r="A449" s="38">
        <v>1</v>
      </c>
      <c r="B449" s="33" t="s">
        <v>553</v>
      </c>
      <c r="C449" s="38">
        <v>2004</v>
      </c>
      <c r="D449" s="191">
        <v>5201.96</v>
      </c>
    </row>
    <row r="450" spans="1:4">
      <c r="A450" s="8"/>
      <c r="B450" s="11" t="s">
        <v>22</v>
      </c>
      <c r="C450" s="8"/>
      <c r="D450" s="177">
        <f>SUM(D449)</f>
        <v>5201.96</v>
      </c>
    </row>
    <row r="451" spans="1:4">
      <c r="A451" s="369" t="s">
        <v>816</v>
      </c>
      <c r="B451" s="370"/>
      <c r="C451" s="370"/>
      <c r="D451" s="370"/>
    </row>
    <row r="452" spans="1:4">
      <c r="A452" s="371" t="s">
        <v>21</v>
      </c>
      <c r="B452" s="372"/>
      <c r="C452" s="372"/>
      <c r="D452" s="372"/>
    </row>
    <row r="453" spans="1:4">
      <c r="A453" s="33">
        <v>1</v>
      </c>
      <c r="B453" s="33" t="s">
        <v>499</v>
      </c>
      <c r="C453" s="38">
        <v>2006</v>
      </c>
      <c r="D453" s="191">
        <v>4329.78</v>
      </c>
    </row>
    <row r="454" spans="1:4">
      <c r="A454" s="33">
        <v>2</v>
      </c>
      <c r="B454" s="33" t="s">
        <v>499</v>
      </c>
      <c r="C454" s="38">
        <v>2006</v>
      </c>
      <c r="D454" s="191">
        <v>4329.78</v>
      </c>
    </row>
    <row r="455" spans="1:4">
      <c r="A455" s="33">
        <v>3</v>
      </c>
      <c r="B455" s="33" t="s">
        <v>499</v>
      </c>
      <c r="C455" s="38">
        <v>2006</v>
      </c>
      <c r="D455" s="191">
        <v>4329.78</v>
      </c>
    </row>
    <row r="456" spans="1:4">
      <c r="A456" s="33">
        <v>4</v>
      </c>
      <c r="B456" s="33" t="s">
        <v>499</v>
      </c>
      <c r="C456" s="38">
        <v>2006</v>
      </c>
      <c r="D456" s="191">
        <v>4329.78</v>
      </c>
    </row>
    <row r="457" spans="1:4">
      <c r="A457" s="33">
        <v>5</v>
      </c>
      <c r="B457" s="33" t="s">
        <v>499</v>
      </c>
      <c r="C457" s="38">
        <v>2006</v>
      </c>
      <c r="D457" s="191">
        <v>4329.78</v>
      </c>
    </row>
    <row r="458" spans="1:4">
      <c r="A458" s="33">
        <v>6</v>
      </c>
      <c r="B458" s="33" t="s">
        <v>499</v>
      </c>
      <c r="C458" s="38">
        <v>2006</v>
      </c>
      <c r="D458" s="191">
        <v>4329.78</v>
      </c>
    </row>
    <row r="459" spans="1:4">
      <c r="A459" s="33">
        <v>7</v>
      </c>
      <c r="B459" s="33" t="s">
        <v>36</v>
      </c>
      <c r="C459" s="38">
        <v>2006</v>
      </c>
      <c r="D459" s="191">
        <v>419.99</v>
      </c>
    </row>
    <row r="460" spans="1:4">
      <c r="A460" s="33">
        <v>8</v>
      </c>
      <c r="B460" s="33" t="s">
        <v>36</v>
      </c>
      <c r="C460" s="38">
        <v>2006</v>
      </c>
      <c r="D460" s="191">
        <v>419.99</v>
      </c>
    </row>
    <row r="461" spans="1:4">
      <c r="A461" s="33">
        <v>9</v>
      </c>
      <c r="B461" s="33" t="s">
        <v>36</v>
      </c>
      <c r="C461" s="38">
        <v>2006</v>
      </c>
      <c r="D461" s="191">
        <v>419.99</v>
      </c>
    </row>
    <row r="462" spans="1:4">
      <c r="A462" s="33">
        <v>10</v>
      </c>
      <c r="B462" s="33" t="s">
        <v>423</v>
      </c>
      <c r="C462" s="38">
        <v>2006</v>
      </c>
      <c r="D462" s="191">
        <v>1110.2</v>
      </c>
    </row>
    <row r="463" spans="1:4">
      <c r="A463" s="33">
        <v>11</v>
      </c>
      <c r="B463" s="33" t="s">
        <v>423</v>
      </c>
      <c r="C463" s="38">
        <v>2006</v>
      </c>
      <c r="D463" s="191">
        <v>1110.2</v>
      </c>
    </row>
    <row r="464" spans="1:4">
      <c r="A464" s="33">
        <v>12</v>
      </c>
      <c r="B464" s="33" t="s">
        <v>423</v>
      </c>
      <c r="C464" s="38">
        <v>2006</v>
      </c>
      <c r="D464" s="191">
        <v>1110.2</v>
      </c>
    </row>
    <row r="465" spans="1:4">
      <c r="A465" s="33">
        <v>13</v>
      </c>
      <c r="B465" s="33" t="s">
        <v>36</v>
      </c>
      <c r="C465" s="38">
        <v>2006</v>
      </c>
      <c r="D465" s="191">
        <v>1985.06</v>
      </c>
    </row>
    <row r="466" spans="1:4">
      <c r="A466" s="33">
        <v>14</v>
      </c>
      <c r="B466" s="33" t="s">
        <v>36</v>
      </c>
      <c r="C466" s="38">
        <v>2006</v>
      </c>
      <c r="D466" s="191">
        <v>1985.06</v>
      </c>
    </row>
    <row r="467" spans="1:4">
      <c r="A467" s="33">
        <v>15</v>
      </c>
      <c r="B467" s="33" t="s">
        <v>578</v>
      </c>
      <c r="C467" s="38">
        <v>2006</v>
      </c>
      <c r="D467" s="191">
        <v>2560.5300000000002</v>
      </c>
    </row>
    <row r="468" spans="1:4">
      <c r="A468" s="33">
        <v>16</v>
      </c>
      <c r="B468" s="33" t="s">
        <v>578</v>
      </c>
      <c r="C468" s="38">
        <v>2006</v>
      </c>
      <c r="D468" s="191">
        <v>2560.54</v>
      </c>
    </row>
    <row r="469" spans="1:4">
      <c r="A469" s="33">
        <v>17</v>
      </c>
      <c r="B469" s="33" t="s">
        <v>817</v>
      </c>
      <c r="C469" s="38">
        <v>2006</v>
      </c>
      <c r="D469" s="191">
        <v>387.29</v>
      </c>
    </row>
    <row r="470" spans="1:4">
      <c r="A470" s="33">
        <v>18</v>
      </c>
      <c r="B470" s="33" t="s">
        <v>817</v>
      </c>
      <c r="C470" s="38">
        <v>2006</v>
      </c>
      <c r="D470" s="191">
        <v>387.29</v>
      </c>
    </row>
    <row r="471" spans="1:4">
      <c r="A471" s="33">
        <v>19</v>
      </c>
      <c r="B471" s="33" t="s">
        <v>818</v>
      </c>
      <c r="C471" s="38">
        <v>2006</v>
      </c>
      <c r="D471" s="191">
        <v>1556</v>
      </c>
    </row>
    <row r="472" spans="1:4">
      <c r="A472" s="33">
        <v>20</v>
      </c>
      <c r="B472" s="33" t="s">
        <v>819</v>
      </c>
      <c r="C472" s="38">
        <v>2007</v>
      </c>
      <c r="D472" s="191">
        <v>1229.51</v>
      </c>
    </row>
    <row r="473" spans="1:4">
      <c r="A473" s="33">
        <v>21</v>
      </c>
      <c r="B473" s="33" t="s">
        <v>25</v>
      </c>
      <c r="C473" s="38">
        <v>2007</v>
      </c>
      <c r="D473" s="191">
        <v>3326.69</v>
      </c>
    </row>
    <row r="474" spans="1:4">
      <c r="A474" s="33">
        <v>22</v>
      </c>
      <c r="B474" s="33" t="s">
        <v>25</v>
      </c>
      <c r="C474" s="38">
        <v>2007</v>
      </c>
      <c r="D474" s="191">
        <v>3326.69</v>
      </c>
    </row>
    <row r="475" spans="1:4">
      <c r="A475" s="33">
        <v>23</v>
      </c>
      <c r="B475" s="33" t="s">
        <v>820</v>
      </c>
      <c r="C475" s="38">
        <v>2007</v>
      </c>
      <c r="D475" s="191">
        <v>309.83999999999997</v>
      </c>
    </row>
    <row r="476" spans="1:4">
      <c r="A476" s="33">
        <v>24</v>
      </c>
      <c r="B476" s="33" t="s">
        <v>820</v>
      </c>
      <c r="C476" s="38">
        <v>2007</v>
      </c>
      <c r="D476" s="191">
        <v>309.83999999999997</v>
      </c>
    </row>
    <row r="477" spans="1:4">
      <c r="A477" s="33">
        <v>25</v>
      </c>
      <c r="B477" s="33" t="s">
        <v>820</v>
      </c>
      <c r="C477" s="38">
        <v>2007</v>
      </c>
      <c r="D477" s="191">
        <v>309.83999999999997</v>
      </c>
    </row>
    <row r="478" spans="1:4">
      <c r="A478" s="33">
        <v>26</v>
      </c>
      <c r="B478" s="33" t="s">
        <v>821</v>
      </c>
      <c r="C478" s="38">
        <v>2007</v>
      </c>
      <c r="D478" s="191">
        <v>548</v>
      </c>
    </row>
    <row r="479" spans="1:4">
      <c r="A479" s="33">
        <v>27</v>
      </c>
      <c r="B479" s="33" t="s">
        <v>821</v>
      </c>
      <c r="C479" s="38">
        <v>2007</v>
      </c>
      <c r="D479" s="191">
        <v>548</v>
      </c>
    </row>
    <row r="480" spans="1:4">
      <c r="A480" s="33">
        <v>28</v>
      </c>
      <c r="B480" s="33" t="s">
        <v>821</v>
      </c>
      <c r="C480" s="38">
        <v>2007</v>
      </c>
      <c r="D480" s="191">
        <v>548</v>
      </c>
    </row>
    <row r="481" spans="1:4">
      <c r="A481" s="33">
        <v>29</v>
      </c>
      <c r="B481" s="33" t="s">
        <v>819</v>
      </c>
      <c r="C481" s="38">
        <v>2007</v>
      </c>
      <c r="D481" s="191">
        <v>1229.51</v>
      </c>
    </row>
    <row r="482" spans="1:4">
      <c r="A482" s="33">
        <v>30</v>
      </c>
      <c r="B482" s="33" t="s">
        <v>819</v>
      </c>
      <c r="C482" s="38">
        <v>2007</v>
      </c>
      <c r="D482" s="191">
        <v>1229.51</v>
      </c>
    </row>
    <row r="483" spans="1:4">
      <c r="A483" s="33">
        <v>31</v>
      </c>
      <c r="B483" s="33" t="s">
        <v>25</v>
      </c>
      <c r="C483" s="38">
        <v>2007</v>
      </c>
      <c r="D483" s="191">
        <v>3326.69</v>
      </c>
    </row>
    <row r="484" spans="1:4">
      <c r="A484" s="33">
        <v>32</v>
      </c>
      <c r="B484" s="33" t="s">
        <v>25</v>
      </c>
      <c r="C484" s="38">
        <v>2007</v>
      </c>
      <c r="D484" s="191">
        <v>3326.69</v>
      </c>
    </row>
    <row r="485" spans="1:4">
      <c r="A485" s="33">
        <v>33</v>
      </c>
      <c r="B485" s="33" t="s">
        <v>25</v>
      </c>
      <c r="C485" s="38">
        <v>2007</v>
      </c>
      <c r="D485" s="191">
        <v>3326.69</v>
      </c>
    </row>
    <row r="486" spans="1:4">
      <c r="A486" s="33">
        <v>34</v>
      </c>
      <c r="B486" s="33" t="s">
        <v>25</v>
      </c>
      <c r="C486" s="38">
        <v>2007</v>
      </c>
      <c r="D486" s="191">
        <v>3326.69</v>
      </c>
    </row>
    <row r="487" spans="1:4">
      <c r="A487" s="33">
        <v>35</v>
      </c>
      <c r="B487" s="33" t="s">
        <v>25</v>
      </c>
      <c r="C487" s="38">
        <v>2007</v>
      </c>
      <c r="D487" s="191">
        <v>3326.69</v>
      </c>
    </row>
    <row r="488" spans="1:4">
      <c r="A488" s="33">
        <v>36</v>
      </c>
      <c r="B488" s="33" t="s">
        <v>499</v>
      </c>
      <c r="C488" s="38">
        <v>2007</v>
      </c>
      <c r="D488" s="191">
        <v>4157.7</v>
      </c>
    </row>
    <row r="489" spans="1:4">
      <c r="A489" s="33">
        <v>37</v>
      </c>
      <c r="B489" s="33" t="s">
        <v>499</v>
      </c>
      <c r="C489" s="38">
        <v>2007</v>
      </c>
      <c r="D489" s="191">
        <v>4157.7</v>
      </c>
    </row>
    <row r="490" spans="1:4">
      <c r="A490" s="33">
        <v>38</v>
      </c>
      <c r="B490" s="33" t="s">
        <v>499</v>
      </c>
      <c r="C490" s="38">
        <v>2007</v>
      </c>
      <c r="D490" s="191">
        <v>4157.7</v>
      </c>
    </row>
    <row r="491" spans="1:4">
      <c r="A491" s="33">
        <v>39</v>
      </c>
      <c r="B491" s="33" t="s">
        <v>499</v>
      </c>
      <c r="C491" s="38">
        <v>2007</v>
      </c>
      <c r="D491" s="191">
        <v>4157.6899999999996</v>
      </c>
    </row>
    <row r="492" spans="1:4">
      <c r="A492" s="33">
        <v>40</v>
      </c>
      <c r="B492" s="33" t="s">
        <v>499</v>
      </c>
      <c r="C492" s="38">
        <v>2007</v>
      </c>
      <c r="D492" s="191">
        <v>4157.6899999999996</v>
      </c>
    </row>
    <row r="493" spans="1:4">
      <c r="A493" s="33">
        <v>41</v>
      </c>
      <c r="B493" s="33" t="s">
        <v>499</v>
      </c>
      <c r="C493" s="38">
        <v>2007</v>
      </c>
      <c r="D493" s="191">
        <v>4157.6899999999996</v>
      </c>
    </row>
    <row r="494" spans="1:4">
      <c r="A494" s="33">
        <v>42</v>
      </c>
      <c r="B494" s="33" t="s">
        <v>822</v>
      </c>
      <c r="C494" s="38">
        <v>2007</v>
      </c>
      <c r="D494" s="191">
        <v>7310.24</v>
      </c>
    </row>
    <row r="495" spans="1:4">
      <c r="A495" s="33">
        <v>43</v>
      </c>
      <c r="B495" s="33" t="s">
        <v>823</v>
      </c>
      <c r="C495" s="38">
        <v>2007</v>
      </c>
      <c r="D495" s="191">
        <v>3988</v>
      </c>
    </row>
    <row r="496" spans="1:4">
      <c r="A496" s="33">
        <v>44</v>
      </c>
      <c r="B496" s="33" t="s">
        <v>824</v>
      </c>
      <c r="C496" s="38">
        <v>2007</v>
      </c>
      <c r="D496" s="191">
        <v>3300</v>
      </c>
    </row>
    <row r="497" spans="1:4">
      <c r="A497" s="33">
        <v>45</v>
      </c>
      <c r="B497" s="33" t="s">
        <v>26</v>
      </c>
      <c r="C497" s="38">
        <v>2007</v>
      </c>
      <c r="D497" s="191">
        <v>15664.8</v>
      </c>
    </row>
    <row r="498" spans="1:4">
      <c r="A498" s="33">
        <v>46</v>
      </c>
      <c r="B498" s="33" t="s">
        <v>825</v>
      </c>
      <c r="C498" s="38">
        <v>2007</v>
      </c>
      <c r="D498" s="191">
        <v>315.58999999999997</v>
      </c>
    </row>
    <row r="499" spans="1:4">
      <c r="A499" s="33">
        <v>47</v>
      </c>
      <c r="B499" s="33" t="s">
        <v>578</v>
      </c>
      <c r="C499" s="38">
        <v>2007</v>
      </c>
      <c r="D499" s="191">
        <v>329.4</v>
      </c>
    </row>
    <row r="500" spans="1:4">
      <c r="A500" s="33">
        <v>48</v>
      </c>
      <c r="B500" s="33" t="s">
        <v>578</v>
      </c>
      <c r="C500" s="38">
        <v>2007</v>
      </c>
      <c r="D500" s="191">
        <v>329.4</v>
      </c>
    </row>
    <row r="501" spans="1:4">
      <c r="A501" s="33">
        <v>49</v>
      </c>
      <c r="B501" s="33" t="s">
        <v>578</v>
      </c>
      <c r="C501" s="38">
        <v>2007</v>
      </c>
      <c r="D501" s="191">
        <v>329.4</v>
      </c>
    </row>
    <row r="502" spans="1:4">
      <c r="A502" s="33">
        <v>50</v>
      </c>
      <c r="B502" s="33" t="s">
        <v>578</v>
      </c>
      <c r="C502" s="38">
        <v>2007</v>
      </c>
      <c r="D502" s="191">
        <v>329.4</v>
      </c>
    </row>
    <row r="503" spans="1:4">
      <c r="A503" s="33">
        <v>51</v>
      </c>
      <c r="B503" s="33" t="s">
        <v>826</v>
      </c>
      <c r="C503" s="38">
        <v>2007</v>
      </c>
      <c r="D503" s="191">
        <v>309.83999999999997</v>
      </c>
    </row>
    <row r="504" spans="1:4">
      <c r="A504" s="33">
        <v>52</v>
      </c>
      <c r="B504" s="33" t="s">
        <v>826</v>
      </c>
      <c r="C504" s="38">
        <v>2007</v>
      </c>
      <c r="D504" s="191">
        <v>309.83999999999997</v>
      </c>
    </row>
    <row r="505" spans="1:4">
      <c r="A505" s="33">
        <v>53</v>
      </c>
      <c r="B505" s="33" t="s">
        <v>826</v>
      </c>
      <c r="C505" s="38">
        <v>2007</v>
      </c>
      <c r="D505" s="191">
        <v>309.83999999999997</v>
      </c>
    </row>
    <row r="506" spans="1:4">
      <c r="A506" s="33">
        <v>54</v>
      </c>
      <c r="B506" s="33" t="s">
        <v>827</v>
      </c>
      <c r="C506" s="38">
        <v>2007</v>
      </c>
      <c r="D506" s="191">
        <v>856</v>
      </c>
    </row>
    <row r="507" spans="1:4">
      <c r="A507" s="33">
        <v>55</v>
      </c>
      <c r="B507" s="33" t="s">
        <v>499</v>
      </c>
      <c r="C507" s="38">
        <v>2007</v>
      </c>
      <c r="D507" s="191">
        <v>3491.94</v>
      </c>
    </row>
    <row r="508" spans="1:4">
      <c r="A508" s="33">
        <v>56</v>
      </c>
      <c r="B508" s="33" t="s">
        <v>499</v>
      </c>
      <c r="C508" s="38">
        <v>2007</v>
      </c>
      <c r="D508" s="191">
        <v>3491.94</v>
      </c>
    </row>
    <row r="509" spans="1:4">
      <c r="A509" s="33">
        <v>57</v>
      </c>
      <c r="B509" s="33" t="s">
        <v>499</v>
      </c>
      <c r="C509" s="38">
        <v>2007</v>
      </c>
      <c r="D509" s="191">
        <v>3491.94</v>
      </c>
    </row>
    <row r="510" spans="1:4">
      <c r="A510" s="33">
        <v>58</v>
      </c>
      <c r="B510" s="33" t="s">
        <v>499</v>
      </c>
      <c r="C510" s="38">
        <v>2007</v>
      </c>
      <c r="D510" s="191">
        <v>3491.94</v>
      </c>
    </row>
    <row r="511" spans="1:4">
      <c r="A511" s="33">
        <v>59</v>
      </c>
      <c r="B511" s="33" t="s">
        <v>499</v>
      </c>
      <c r="C511" s="38">
        <v>2007</v>
      </c>
      <c r="D511" s="191">
        <v>2663.94</v>
      </c>
    </row>
    <row r="512" spans="1:4">
      <c r="A512" s="33">
        <v>60</v>
      </c>
      <c r="B512" s="33" t="s">
        <v>828</v>
      </c>
      <c r="C512" s="38">
        <v>2007</v>
      </c>
      <c r="D512" s="191">
        <v>1370.67</v>
      </c>
    </row>
    <row r="513" spans="1:4">
      <c r="A513" s="33">
        <v>61</v>
      </c>
      <c r="B513" s="33" t="s">
        <v>828</v>
      </c>
      <c r="C513" s="38">
        <v>2007</v>
      </c>
      <c r="D513" s="191">
        <v>1370.67</v>
      </c>
    </row>
    <row r="514" spans="1:4">
      <c r="A514" s="33">
        <v>62</v>
      </c>
      <c r="B514" s="33" t="s">
        <v>828</v>
      </c>
      <c r="C514" s="38">
        <v>2007</v>
      </c>
      <c r="D514" s="191">
        <v>1370.67</v>
      </c>
    </row>
    <row r="515" spans="1:4">
      <c r="A515" s="33">
        <v>63</v>
      </c>
      <c r="B515" s="33" t="s">
        <v>822</v>
      </c>
      <c r="C515" s="38">
        <v>2008</v>
      </c>
      <c r="D515" s="191">
        <v>10248</v>
      </c>
    </row>
    <row r="516" spans="1:4">
      <c r="A516" s="33">
        <v>64</v>
      </c>
      <c r="B516" s="33" t="s">
        <v>499</v>
      </c>
      <c r="C516" s="38">
        <v>2008</v>
      </c>
      <c r="D516" s="191">
        <v>3666.1</v>
      </c>
    </row>
    <row r="517" spans="1:4">
      <c r="A517" s="33">
        <v>65</v>
      </c>
      <c r="B517" s="33" t="s">
        <v>499</v>
      </c>
      <c r="C517" s="38">
        <v>2008</v>
      </c>
      <c r="D517" s="191">
        <v>3666.1</v>
      </c>
    </row>
    <row r="518" spans="1:4">
      <c r="A518" s="33">
        <v>66</v>
      </c>
      <c r="B518" s="33" t="s">
        <v>499</v>
      </c>
      <c r="C518" s="38">
        <v>2008</v>
      </c>
      <c r="D518" s="191">
        <v>3666.1</v>
      </c>
    </row>
    <row r="519" spans="1:4">
      <c r="A519" s="33">
        <v>67</v>
      </c>
      <c r="B519" s="33" t="s">
        <v>829</v>
      </c>
      <c r="C519" s="38">
        <v>2008</v>
      </c>
      <c r="D519" s="191">
        <v>6832</v>
      </c>
    </row>
    <row r="520" spans="1:4">
      <c r="A520" s="33">
        <v>68</v>
      </c>
      <c r="B520" s="33" t="s">
        <v>829</v>
      </c>
      <c r="C520" s="38">
        <v>2008</v>
      </c>
      <c r="D520" s="191">
        <v>6832</v>
      </c>
    </row>
    <row r="521" spans="1:4">
      <c r="A521" s="33">
        <v>69</v>
      </c>
      <c r="B521" s="33" t="s">
        <v>830</v>
      </c>
      <c r="C521" s="38">
        <v>2008</v>
      </c>
      <c r="D521" s="191">
        <v>1983.61</v>
      </c>
    </row>
    <row r="522" spans="1:4">
      <c r="A522" s="33">
        <v>70</v>
      </c>
      <c r="B522" s="33" t="s">
        <v>831</v>
      </c>
      <c r="C522" s="38">
        <v>2008</v>
      </c>
      <c r="D522" s="191">
        <v>944.67</v>
      </c>
    </row>
    <row r="523" spans="1:4">
      <c r="A523" s="33">
        <v>71</v>
      </c>
      <c r="B523" s="33" t="s">
        <v>831</v>
      </c>
      <c r="C523" s="38">
        <v>2008</v>
      </c>
      <c r="D523" s="191">
        <v>944.68</v>
      </c>
    </row>
    <row r="524" spans="1:4">
      <c r="A524" s="33">
        <v>72</v>
      </c>
      <c r="B524" s="33" t="s">
        <v>25</v>
      </c>
      <c r="C524" s="38">
        <v>2008</v>
      </c>
      <c r="D524" s="191">
        <v>2131.15</v>
      </c>
    </row>
    <row r="525" spans="1:4">
      <c r="A525" s="33">
        <v>73</v>
      </c>
      <c r="B525" s="33" t="s">
        <v>25</v>
      </c>
      <c r="C525" s="38">
        <v>2008</v>
      </c>
      <c r="D525" s="191">
        <v>2131.15</v>
      </c>
    </row>
    <row r="526" spans="1:4">
      <c r="A526" s="33">
        <v>74</v>
      </c>
      <c r="B526" s="33" t="s">
        <v>832</v>
      </c>
      <c r="C526" s="38">
        <v>2008</v>
      </c>
      <c r="D526" s="191">
        <v>516.39</v>
      </c>
    </row>
    <row r="527" spans="1:4">
      <c r="A527" s="33">
        <v>75</v>
      </c>
      <c r="B527" s="33" t="s">
        <v>832</v>
      </c>
      <c r="C527" s="38">
        <v>2008</v>
      </c>
      <c r="D527" s="191">
        <v>516.39</v>
      </c>
    </row>
    <row r="528" spans="1:4">
      <c r="A528" s="33">
        <v>76</v>
      </c>
      <c r="B528" s="33" t="s">
        <v>833</v>
      </c>
      <c r="C528" s="38">
        <v>2008</v>
      </c>
      <c r="D528" s="191">
        <v>250.75</v>
      </c>
    </row>
    <row r="529" spans="1:4">
      <c r="A529" s="33">
        <v>77</v>
      </c>
      <c r="B529" s="33" t="s">
        <v>833</v>
      </c>
      <c r="C529" s="38">
        <v>2008</v>
      </c>
      <c r="D529" s="191">
        <v>250.76</v>
      </c>
    </row>
    <row r="530" spans="1:4">
      <c r="A530" s="33">
        <v>78</v>
      </c>
      <c r="B530" s="33" t="s">
        <v>834</v>
      </c>
      <c r="C530" s="38">
        <v>2009</v>
      </c>
      <c r="D530" s="191">
        <v>2799</v>
      </c>
    </row>
    <row r="531" spans="1:4">
      <c r="A531" s="33">
        <v>79</v>
      </c>
      <c r="B531" s="33" t="s">
        <v>835</v>
      </c>
      <c r="C531" s="38">
        <v>2010</v>
      </c>
      <c r="D531" s="191">
        <v>313.76</v>
      </c>
    </row>
    <row r="532" spans="1:4">
      <c r="A532" s="33">
        <v>80</v>
      </c>
      <c r="B532" s="33" t="s">
        <v>26</v>
      </c>
      <c r="C532" s="38">
        <v>2009</v>
      </c>
      <c r="D532" s="191">
        <v>18666</v>
      </c>
    </row>
    <row r="533" spans="1:4">
      <c r="A533" s="33">
        <v>81</v>
      </c>
      <c r="B533" s="33" t="s">
        <v>499</v>
      </c>
      <c r="C533" s="38">
        <v>2009</v>
      </c>
      <c r="D533" s="191">
        <v>6098.78</v>
      </c>
    </row>
    <row r="534" spans="1:4">
      <c r="A534" s="33">
        <v>82</v>
      </c>
      <c r="B534" s="33" t="s">
        <v>499</v>
      </c>
      <c r="C534" s="38">
        <v>2009</v>
      </c>
      <c r="D534" s="191">
        <v>6098.78</v>
      </c>
    </row>
    <row r="535" spans="1:4">
      <c r="A535" s="33">
        <v>83</v>
      </c>
      <c r="B535" s="33" t="s">
        <v>499</v>
      </c>
      <c r="C535" s="38">
        <v>2009</v>
      </c>
      <c r="D535" s="191">
        <v>4470.08</v>
      </c>
    </row>
    <row r="536" spans="1:4">
      <c r="A536" s="33">
        <v>84</v>
      </c>
      <c r="B536" s="33" t="s">
        <v>822</v>
      </c>
      <c r="C536" s="38">
        <v>2009</v>
      </c>
      <c r="D536" s="191">
        <v>23729</v>
      </c>
    </row>
    <row r="537" spans="1:4">
      <c r="A537" s="8"/>
      <c r="B537" s="11" t="s">
        <v>22</v>
      </c>
      <c r="C537" s="7"/>
      <c r="D537" s="177">
        <f>SUM(D453:D536)</f>
        <v>257666.78000000006</v>
      </c>
    </row>
    <row r="538" spans="1:4">
      <c r="A538" s="367" t="s">
        <v>23</v>
      </c>
      <c r="B538" s="367"/>
      <c r="C538" s="367"/>
      <c r="D538" s="368"/>
    </row>
    <row r="539" spans="1:4">
      <c r="A539" s="33">
        <v>1</v>
      </c>
      <c r="B539" s="33" t="s">
        <v>836</v>
      </c>
      <c r="C539" s="38">
        <v>2007</v>
      </c>
      <c r="D539" s="191">
        <v>5874.3</v>
      </c>
    </row>
    <row r="540" spans="1:4">
      <c r="A540" s="33">
        <v>2</v>
      </c>
      <c r="B540" s="33" t="s">
        <v>836</v>
      </c>
      <c r="C540" s="38">
        <v>2007</v>
      </c>
      <c r="D540" s="191">
        <v>5874.3</v>
      </c>
    </row>
    <row r="541" spans="1:4">
      <c r="A541" s="33">
        <v>3</v>
      </c>
      <c r="B541" s="33" t="s">
        <v>837</v>
      </c>
      <c r="C541" s="38">
        <v>2009</v>
      </c>
      <c r="D541" s="191">
        <v>313.95</v>
      </c>
    </row>
    <row r="542" spans="1:4">
      <c r="A542" s="8"/>
      <c r="B542" s="11" t="s">
        <v>22</v>
      </c>
      <c r="C542" s="7"/>
      <c r="D542" s="177">
        <f>SUM(D539:D541)</f>
        <v>12062.550000000001</v>
      </c>
    </row>
    <row r="543" spans="1:4">
      <c r="A543" s="373" t="s">
        <v>97</v>
      </c>
      <c r="B543" s="374"/>
      <c r="C543" s="374"/>
      <c r="D543" s="375"/>
    </row>
    <row r="544" spans="1:4">
      <c r="A544" s="379" t="s">
        <v>21</v>
      </c>
      <c r="B544" s="380"/>
      <c r="C544" s="380"/>
      <c r="D544" s="381"/>
    </row>
    <row r="545" spans="1:4" s="73" customFormat="1" ht="12.75">
      <c r="A545" s="34">
        <v>1</v>
      </c>
      <c r="B545" s="32" t="s">
        <v>418</v>
      </c>
      <c r="C545" s="34">
        <v>2006</v>
      </c>
      <c r="D545" s="194">
        <v>5420</v>
      </c>
    </row>
    <row r="546" spans="1:4" s="73" customFormat="1" ht="12.75">
      <c r="A546" s="34">
        <v>2</v>
      </c>
      <c r="B546" s="32" t="s">
        <v>419</v>
      </c>
      <c r="C546" s="34">
        <v>2006</v>
      </c>
      <c r="D546" s="194">
        <v>4986</v>
      </c>
    </row>
    <row r="547" spans="1:4" s="73" customFormat="1" ht="12.75">
      <c r="A547" s="38">
        <v>3</v>
      </c>
      <c r="B547" s="32" t="s">
        <v>420</v>
      </c>
      <c r="C547" s="38">
        <v>2006</v>
      </c>
      <c r="D547" s="194">
        <v>4986</v>
      </c>
    </row>
    <row r="548" spans="1:4" s="73" customFormat="1" ht="12.75">
      <c r="A548" s="38">
        <v>4</v>
      </c>
      <c r="B548" s="33" t="s">
        <v>421</v>
      </c>
      <c r="C548" s="38">
        <v>2006</v>
      </c>
      <c r="D548" s="191">
        <v>4831.2</v>
      </c>
    </row>
    <row r="549" spans="1:4" s="73" customFormat="1" ht="12.75">
      <c r="A549" s="38">
        <v>5</v>
      </c>
      <c r="B549" s="33" t="s">
        <v>29</v>
      </c>
      <c r="C549" s="38">
        <v>2007</v>
      </c>
      <c r="D549" s="191">
        <v>4831.2</v>
      </c>
    </row>
    <row r="550" spans="1:4" s="73" customFormat="1" ht="12.75">
      <c r="A550" s="38">
        <v>6</v>
      </c>
      <c r="B550" s="33" t="s">
        <v>422</v>
      </c>
      <c r="C550" s="38">
        <v>2007</v>
      </c>
      <c r="D550" s="191">
        <v>1113.8599999999999</v>
      </c>
    </row>
    <row r="551" spans="1:4" s="73" customFormat="1" ht="12.75">
      <c r="A551" s="38">
        <v>7</v>
      </c>
      <c r="B551" s="33" t="s">
        <v>423</v>
      </c>
      <c r="C551" s="38">
        <v>2006</v>
      </c>
      <c r="D551" s="191">
        <v>770</v>
      </c>
    </row>
    <row r="552" spans="1:4" s="73" customFormat="1" ht="12.75">
      <c r="A552" s="38">
        <v>8</v>
      </c>
      <c r="B552" s="33" t="s">
        <v>423</v>
      </c>
      <c r="C552" s="38">
        <v>2006</v>
      </c>
      <c r="D552" s="191">
        <v>770</v>
      </c>
    </row>
    <row r="553" spans="1:4" s="73" customFormat="1" ht="12.75">
      <c r="A553" s="38">
        <v>9</v>
      </c>
      <c r="B553" s="33" t="s">
        <v>423</v>
      </c>
      <c r="C553" s="38">
        <v>2007</v>
      </c>
      <c r="D553" s="191">
        <v>790</v>
      </c>
    </row>
    <row r="554" spans="1:4" s="73" customFormat="1" ht="12.75">
      <c r="A554" s="38">
        <v>10</v>
      </c>
      <c r="B554" s="33" t="s">
        <v>424</v>
      </c>
      <c r="C554" s="38">
        <v>2008</v>
      </c>
      <c r="D554" s="191">
        <v>1956.88</v>
      </c>
    </row>
    <row r="555" spans="1:4" s="73" customFormat="1" ht="12.75">
      <c r="A555" s="38">
        <v>11</v>
      </c>
      <c r="B555" s="33" t="s">
        <v>423</v>
      </c>
      <c r="C555" s="38">
        <v>2007</v>
      </c>
      <c r="D555" s="191">
        <v>670</v>
      </c>
    </row>
    <row r="556" spans="1:4" s="73" customFormat="1" ht="12.75">
      <c r="A556" s="38">
        <v>12</v>
      </c>
      <c r="B556" s="33" t="s">
        <v>25</v>
      </c>
      <c r="C556" s="38">
        <v>2008</v>
      </c>
      <c r="D556" s="191">
        <v>2800</v>
      </c>
    </row>
    <row r="557" spans="1:4" s="73" customFormat="1" ht="12.75">
      <c r="A557" s="38">
        <v>13</v>
      </c>
      <c r="B557" s="33" t="s">
        <v>425</v>
      </c>
      <c r="C557" s="38">
        <v>2008</v>
      </c>
      <c r="D557" s="191">
        <v>1798.28</v>
      </c>
    </row>
    <row r="558" spans="1:4" s="73" customFormat="1" ht="12.75">
      <c r="A558" s="38">
        <v>14</v>
      </c>
      <c r="B558" s="33" t="s">
        <v>29</v>
      </c>
      <c r="C558" s="38">
        <v>2008</v>
      </c>
      <c r="D558" s="191">
        <v>1417.64</v>
      </c>
    </row>
    <row r="559" spans="1:4" s="73" customFormat="1" ht="12.75">
      <c r="A559" s="38">
        <v>15</v>
      </c>
      <c r="B559" s="33" t="s">
        <v>29</v>
      </c>
      <c r="C559" s="38">
        <v>2008</v>
      </c>
      <c r="D559" s="191">
        <v>1417.64</v>
      </c>
    </row>
    <row r="560" spans="1:4" s="73" customFormat="1" ht="12.75">
      <c r="A560" s="38">
        <v>16</v>
      </c>
      <c r="B560" s="33" t="s">
        <v>422</v>
      </c>
      <c r="C560" s="38">
        <v>2008</v>
      </c>
      <c r="D560" s="191">
        <v>439.2</v>
      </c>
    </row>
    <row r="561" spans="1:4" s="73" customFormat="1" ht="12.75">
      <c r="A561" s="38">
        <v>17</v>
      </c>
      <c r="B561" s="33" t="s">
        <v>426</v>
      </c>
      <c r="C561" s="38">
        <v>2008</v>
      </c>
      <c r="D561" s="191">
        <v>3000</v>
      </c>
    </row>
    <row r="562" spans="1:4" s="73" customFormat="1" ht="12.75">
      <c r="A562" s="38">
        <v>18</v>
      </c>
      <c r="B562" s="33" t="s">
        <v>427</v>
      </c>
      <c r="C562" s="38">
        <v>2009</v>
      </c>
      <c r="D562" s="191">
        <v>700</v>
      </c>
    </row>
    <row r="563" spans="1:4" s="73" customFormat="1" ht="12.75">
      <c r="A563" s="38">
        <v>19</v>
      </c>
      <c r="B563" s="33" t="s">
        <v>29</v>
      </c>
      <c r="C563" s="38">
        <v>2009</v>
      </c>
      <c r="D563" s="191">
        <v>2000</v>
      </c>
    </row>
    <row r="564" spans="1:4" s="73" customFormat="1" ht="12.75">
      <c r="A564" s="38">
        <v>20</v>
      </c>
      <c r="B564" s="33" t="s">
        <v>423</v>
      </c>
      <c r="C564" s="38">
        <v>2010</v>
      </c>
      <c r="D564" s="191">
        <v>449</v>
      </c>
    </row>
    <row r="565" spans="1:4" s="73" customFormat="1" ht="12.75">
      <c r="A565" s="38">
        <v>21</v>
      </c>
      <c r="B565" s="33" t="s">
        <v>29</v>
      </c>
      <c r="C565" s="38">
        <v>2010</v>
      </c>
      <c r="D565" s="191">
        <v>1277</v>
      </c>
    </row>
    <row r="566" spans="1:4">
      <c r="A566" s="8"/>
      <c r="B566" s="11" t="s">
        <v>22</v>
      </c>
      <c r="C566" s="8"/>
      <c r="D566" s="177">
        <f>SUM(D545:D565)</f>
        <v>46423.899999999994</v>
      </c>
    </row>
    <row r="567" spans="1:4">
      <c r="A567" s="367" t="s">
        <v>23</v>
      </c>
      <c r="B567" s="367"/>
      <c r="C567" s="367"/>
      <c r="D567" s="368"/>
    </row>
    <row r="568" spans="1:4" s="73" customFormat="1" ht="12.75">
      <c r="A568" s="38">
        <v>1</v>
      </c>
      <c r="B568" s="33" t="s">
        <v>428</v>
      </c>
      <c r="C568" s="38">
        <v>2006</v>
      </c>
      <c r="D568" s="191">
        <v>1799</v>
      </c>
    </row>
    <row r="569" spans="1:4" s="73" customFormat="1" ht="12.75">
      <c r="A569" s="38">
        <v>2</v>
      </c>
      <c r="B569" s="33" t="s">
        <v>429</v>
      </c>
      <c r="C569" s="38">
        <v>2007</v>
      </c>
      <c r="D569" s="191">
        <v>1790</v>
      </c>
    </row>
    <row r="570" spans="1:4" s="73" customFormat="1" ht="12.75">
      <c r="A570" s="38">
        <v>3</v>
      </c>
      <c r="B570" s="33" t="s">
        <v>33</v>
      </c>
      <c r="C570" s="38">
        <v>2008</v>
      </c>
      <c r="D570" s="191">
        <v>1168.9000000000001</v>
      </c>
    </row>
    <row r="571" spans="1:4" s="73" customFormat="1" ht="12.75">
      <c r="A571" s="38">
        <v>4</v>
      </c>
      <c r="B571" s="33" t="s">
        <v>428</v>
      </c>
      <c r="C571" s="38">
        <v>2008</v>
      </c>
      <c r="D571" s="191">
        <v>999</v>
      </c>
    </row>
    <row r="572" spans="1:4" s="73" customFormat="1" ht="12.75">
      <c r="A572" s="38">
        <v>5</v>
      </c>
      <c r="B572" s="33" t="s">
        <v>430</v>
      </c>
      <c r="C572" s="38">
        <v>2008</v>
      </c>
      <c r="D572" s="191">
        <v>1784</v>
      </c>
    </row>
    <row r="573" spans="1:4">
      <c r="A573" s="9"/>
      <c r="B573" s="10" t="s">
        <v>22</v>
      </c>
      <c r="C573" s="9"/>
      <c r="D573" s="192">
        <f>SUM(D568:D572)</f>
        <v>7540.9</v>
      </c>
    </row>
    <row r="574" spans="1:4">
      <c r="A574" s="367" t="s">
        <v>24</v>
      </c>
      <c r="B574" s="367"/>
      <c r="C574" s="367"/>
      <c r="D574" s="368"/>
    </row>
    <row r="575" spans="1:4" s="73" customFormat="1" ht="12.75">
      <c r="A575" s="38">
        <v>1</v>
      </c>
      <c r="B575" s="33" t="s">
        <v>431</v>
      </c>
      <c r="C575" s="38">
        <v>2007</v>
      </c>
      <c r="D575" s="191">
        <v>9060</v>
      </c>
    </row>
    <row r="576" spans="1:4" s="73" customFormat="1" ht="25.5">
      <c r="A576" s="38">
        <v>2</v>
      </c>
      <c r="B576" s="33" t="s">
        <v>432</v>
      </c>
      <c r="C576" s="38">
        <v>2009</v>
      </c>
      <c r="D576" s="191">
        <v>15000</v>
      </c>
    </row>
    <row r="577" spans="1:8">
      <c r="A577" s="8"/>
      <c r="B577" s="11" t="s">
        <v>22</v>
      </c>
      <c r="C577" s="8"/>
      <c r="D577" s="177">
        <f>SUM(D575:D576)</f>
        <v>24060</v>
      </c>
    </row>
    <row r="578" spans="1:8">
      <c r="A578" s="369" t="s">
        <v>100</v>
      </c>
      <c r="B578" s="370"/>
      <c r="C578" s="370"/>
      <c r="D578" s="370"/>
    </row>
    <row r="579" spans="1:8">
      <c r="A579" s="371" t="s">
        <v>21</v>
      </c>
      <c r="B579" s="372"/>
      <c r="C579" s="372"/>
      <c r="D579" s="372"/>
    </row>
    <row r="580" spans="1:8" s="73" customFormat="1" ht="12.75">
      <c r="A580" s="34" t="s">
        <v>257</v>
      </c>
      <c r="B580" s="32" t="s">
        <v>468</v>
      </c>
      <c r="C580" s="34">
        <v>2006</v>
      </c>
      <c r="D580" s="194">
        <v>9493</v>
      </c>
    </row>
    <row r="581" spans="1:8" s="73" customFormat="1" ht="12.75">
      <c r="A581" s="34" t="s">
        <v>258</v>
      </c>
      <c r="B581" s="32" t="s">
        <v>469</v>
      </c>
      <c r="C581" s="34">
        <v>2006</v>
      </c>
      <c r="D581" s="194">
        <v>1439.6</v>
      </c>
    </row>
    <row r="582" spans="1:8" s="73" customFormat="1" ht="12.75">
      <c r="A582" s="34" t="s">
        <v>259</v>
      </c>
      <c r="B582" s="33" t="s">
        <v>470</v>
      </c>
      <c r="C582" s="38">
        <v>2007</v>
      </c>
      <c r="D582" s="191">
        <v>4587.2</v>
      </c>
    </row>
    <row r="583" spans="1:8" s="73" customFormat="1" ht="12.75">
      <c r="A583" s="34" t="s">
        <v>260</v>
      </c>
      <c r="B583" s="33" t="s">
        <v>471</v>
      </c>
      <c r="C583" s="38">
        <v>2008</v>
      </c>
      <c r="D583" s="191">
        <v>1229.76</v>
      </c>
    </row>
    <row r="584" spans="1:8" s="73" customFormat="1" ht="12.75">
      <c r="A584" s="34" t="s">
        <v>261</v>
      </c>
      <c r="B584" s="33" t="s">
        <v>422</v>
      </c>
      <c r="C584" s="38">
        <v>2008</v>
      </c>
      <c r="D584" s="191">
        <v>567.29999999999995</v>
      </c>
    </row>
    <row r="585" spans="1:8" s="73" customFormat="1" ht="12.75">
      <c r="A585" s="34" t="s">
        <v>262</v>
      </c>
      <c r="B585" s="33" t="s">
        <v>472</v>
      </c>
      <c r="C585" s="38">
        <v>2008</v>
      </c>
      <c r="D585" s="191">
        <v>19995.8</v>
      </c>
    </row>
    <row r="586" spans="1:8" s="73" customFormat="1" ht="12.75">
      <c r="A586" s="34" t="s">
        <v>263</v>
      </c>
      <c r="B586" s="33" t="s">
        <v>422</v>
      </c>
      <c r="C586" s="38">
        <v>2008</v>
      </c>
      <c r="D586" s="191">
        <v>695.4</v>
      </c>
    </row>
    <row r="587" spans="1:8" s="73" customFormat="1" ht="12.75">
      <c r="A587" s="34" t="s">
        <v>264</v>
      </c>
      <c r="B587" s="33" t="s">
        <v>473</v>
      </c>
      <c r="C587" s="38">
        <v>2008</v>
      </c>
      <c r="D587" s="191">
        <v>2793.8</v>
      </c>
    </row>
    <row r="588" spans="1:8" s="73" customFormat="1" ht="12.75">
      <c r="A588" s="34" t="s">
        <v>265</v>
      </c>
      <c r="B588" s="33" t="s">
        <v>29</v>
      </c>
      <c r="C588" s="38">
        <v>2008</v>
      </c>
      <c r="D588" s="191">
        <v>2867</v>
      </c>
    </row>
    <row r="589" spans="1:8" s="73" customFormat="1" ht="12.75">
      <c r="A589" s="34" t="s">
        <v>266</v>
      </c>
      <c r="B589" s="33" t="s">
        <v>471</v>
      </c>
      <c r="C589" s="38">
        <v>2008</v>
      </c>
      <c r="D589" s="191">
        <v>2708.4</v>
      </c>
    </row>
    <row r="590" spans="1:8" s="73" customFormat="1" ht="12.75">
      <c r="A590" s="34" t="s">
        <v>267</v>
      </c>
      <c r="B590" s="33" t="s">
        <v>474</v>
      </c>
      <c r="C590" s="38">
        <v>2009</v>
      </c>
      <c r="D590" s="191">
        <v>399</v>
      </c>
    </row>
    <row r="591" spans="1:8" s="73" customFormat="1" ht="12.75">
      <c r="A591" s="34" t="s">
        <v>268</v>
      </c>
      <c r="B591" s="33" t="s">
        <v>475</v>
      </c>
      <c r="C591" s="38">
        <v>2009</v>
      </c>
      <c r="D591" s="191">
        <v>414.8</v>
      </c>
      <c r="H591" s="93"/>
    </row>
    <row r="592" spans="1:8" s="73" customFormat="1" ht="12.75">
      <c r="A592" s="34" t="s">
        <v>269</v>
      </c>
      <c r="B592" s="33" t="s">
        <v>29</v>
      </c>
      <c r="C592" s="38">
        <v>2009</v>
      </c>
      <c r="D592" s="191">
        <v>2726.7</v>
      </c>
    </row>
    <row r="593" spans="1:4" s="73" customFormat="1" ht="12.75">
      <c r="A593" s="34" t="s">
        <v>270</v>
      </c>
      <c r="B593" s="33" t="s">
        <v>423</v>
      </c>
      <c r="C593" s="38">
        <v>2009</v>
      </c>
      <c r="D593" s="191">
        <v>652.70000000000005</v>
      </c>
    </row>
    <row r="594" spans="1:4" s="73" customFormat="1" ht="12.75">
      <c r="A594" s="34" t="s">
        <v>271</v>
      </c>
      <c r="B594" s="33" t="s">
        <v>476</v>
      </c>
      <c r="C594" s="38">
        <v>2009</v>
      </c>
      <c r="D594" s="191">
        <v>802.78</v>
      </c>
    </row>
    <row r="595" spans="1:4" s="73" customFormat="1" ht="12.75">
      <c r="A595" s="34" t="s">
        <v>272</v>
      </c>
      <c r="B595" s="33" t="s">
        <v>25</v>
      </c>
      <c r="C595" s="38">
        <v>2009</v>
      </c>
      <c r="D595" s="191">
        <v>3621.5</v>
      </c>
    </row>
    <row r="596" spans="1:4" s="73" customFormat="1" ht="12.75">
      <c r="A596" s="34" t="s">
        <v>273</v>
      </c>
      <c r="B596" s="33" t="s">
        <v>477</v>
      </c>
      <c r="C596" s="38">
        <v>2009</v>
      </c>
      <c r="D596" s="191">
        <v>3621.49</v>
      </c>
    </row>
    <row r="597" spans="1:4" s="73" customFormat="1" ht="12.75">
      <c r="A597" s="34" t="s">
        <v>274</v>
      </c>
      <c r="B597" s="33" t="s">
        <v>478</v>
      </c>
      <c r="C597" s="38">
        <v>2009</v>
      </c>
      <c r="D597" s="191">
        <v>1496.94</v>
      </c>
    </row>
    <row r="598" spans="1:4" s="73" customFormat="1" ht="12.75">
      <c r="A598" s="34" t="s">
        <v>480</v>
      </c>
      <c r="B598" s="33" t="s">
        <v>479</v>
      </c>
      <c r="C598" s="38">
        <v>2009</v>
      </c>
      <c r="D598" s="191">
        <v>3835.68</v>
      </c>
    </row>
    <row r="599" spans="1:4">
      <c r="A599" s="8"/>
      <c r="B599" s="11" t="s">
        <v>22</v>
      </c>
      <c r="C599" s="8"/>
      <c r="D599" s="177">
        <f>SUM(D580:D598)</f>
        <v>63948.85</v>
      </c>
    </row>
    <row r="600" spans="1:4">
      <c r="A600" s="367" t="s">
        <v>23</v>
      </c>
      <c r="B600" s="367"/>
      <c r="C600" s="367"/>
      <c r="D600" s="368"/>
    </row>
    <row r="601" spans="1:4" s="73" customFormat="1" ht="12.75">
      <c r="A601" s="38">
        <v>1</v>
      </c>
      <c r="B601" s="33" t="s">
        <v>481</v>
      </c>
      <c r="C601" s="38">
        <v>2006</v>
      </c>
      <c r="D601" s="191">
        <v>3083.55</v>
      </c>
    </row>
    <row r="602" spans="1:4" s="73" customFormat="1" ht="12.75">
      <c r="A602" s="38">
        <v>2</v>
      </c>
      <c r="B602" s="33" t="s">
        <v>482</v>
      </c>
      <c r="C602" s="38">
        <v>2006</v>
      </c>
      <c r="D602" s="191">
        <v>3170.78</v>
      </c>
    </row>
    <row r="603" spans="1:4" s="73" customFormat="1" ht="12.75">
      <c r="A603" s="38">
        <v>3</v>
      </c>
      <c r="B603" s="33" t="s">
        <v>483</v>
      </c>
      <c r="C603" s="38">
        <v>2009</v>
      </c>
      <c r="D603" s="191">
        <v>3884.48</v>
      </c>
    </row>
    <row r="604" spans="1:4" s="73" customFormat="1" ht="12.75">
      <c r="A604" s="38">
        <v>4</v>
      </c>
      <c r="B604" s="33" t="s">
        <v>483</v>
      </c>
      <c r="C604" s="38">
        <v>2009</v>
      </c>
      <c r="D604" s="191">
        <v>3884.48</v>
      </c>
    </row>
    <row r="605" spans="1:4" s="73" customFormat="1" ht="12.75">
      <c r="A605" s="38">
        <v>5</v>
      </c>
      <c r="B605" s="33" t="s">
        <v>483</v>
      </c>
      <c r="C605" s="38">
        <v>2009</v>
      </c>
      <c r="D605" s="191">
        <v>3884.48</v>
      </c>
    </row>
    <row r="606" spans="1:4" s="73" customFormat="1" ht="12.75">
      <c r="A606" s="38">
        <v>6</v>
      </c>
      <c r="B606" s="33" t="s">
        <v>484</v>
      </c>
      <c r="C606" s="38">
        <v>2009</v>
      </c>
      <c r="D606" s="191">
        <v>4220.1000000000004</v>
      </c>
    </row>
    <row r="607" spans="1:4" ht="13.5" customHeight="1">
      <c r="A607" s="9"/>
      <c r="B607" s="10" t="s">
        <v>22</v>
      </c>
      <c r="C607" s="9"/>
      <c r="D607" s="192">
        <f>SUM(D601:D606)</f>
        <v>22127.870000000003</v>
      </c>
    </row>
    <row r="608" spans="1:4">
      <c r="A608" s="369" t="s">
        <v>101</v>
      </c>
      <c r="B608" s="370"/>
      <c r="C608" s="370"/>
      <c r="D608" s="370"/>
    </row>
    <row r="609" spans="1:4">
      <c r="A609" s="371" t="s">
        <v>21</v>
      </c>
      <c r="B609" s="372"/>
      <c r="C609" s="372"/>
      <c r="D609" s="372"/>
    </row>
    <row r="610" spans="1:4" s="73" customFormat="1" ht="12.75">
      <c r="A610" s="38">
        <v>1</v>
      </c>
      <c r="B610" s="75" t="s">
        <v>316</v>
      </c>
      <c r="C610" s="38">
        <v>2007</v>
      </c>
      <c r="D610" s="191">
        <v>3000</v>
      </c>
    </row>
    <row r="611" spans="1:4" s="73" customFormat="1" ht="12.75">
      <c r="A611" s="34">
        <v>2</v>
      </c>
      <c r="B611" s="75" t="s">
        <v>317</v>
      </c>
      <c r="C611" s="38">
        <v>2007</v>
      </c>
      <c r="D611" s="191">
        <v>43500</v>
      </c>
    </row>
    <row r="612" spans="1:4" s="73" customFormat="1" ht="12.75">
      <c r="A612" s="38">
        <v>3</v>
      </c>
      <c r="B612" s="75" t="s">
        <v>318</v>
      </c>
      <c r="C612" s="38">
        <v>2007</v>
      </c>
      <c r="D612" s="191">
        <v>39900</v>
      </c>
    </row>
    <row r="613" spans="1:4" s="73" customFormat="1" ht="12.75">
      <c r="A613" s="34">
        <v>4</v>
      </c>
      <c r="B613" s="75" t="s">
        <v>319</v>
      </c>
      <c r="C613" s="38">
        <v>2007</v>
      </c>
      <c r="D613" s="191">
        <v>2600</v>
      </c>
    </row>
    <row r="614" spans="1:4" s="73" customFormat="1" ht="12.75">
      <c r="A614" s="38">
        <v>5</v>
      </c>
      <c r="B614" s="75" t="s">
        <v>320</v>
      </c>
      <c r="C614" s="38">
        <v>2007</v>
      </c>
      <c r="D614" s="191">
        <v>750</v>
      </c>
    </row>
    <row r="615" spans="1:4" s="73" customFormat="1" ht="12.75">
      <c r="A615" s="34">
        <v>6</v>
      </c>
      <c r="B615" s="75" t="s">
        <v>321</v>
      </c>
      <c r="C615" s="38">
        <v>2007</v>
      </c>
      <c r="D615" s="191">
        <v>2400</v>
      </c>
    </row>
    <row r="616" spans="1:4" s="73" customFormat="1" ht="12.75">
      <c r="A616" s="38">
        <v>7</v>
      </c>
      <c r="B616" s="75" t="s">
        <v>322</v>
      </c>
      <c r="C616" s="38">
        <v>2007</v>
      </c>
      <c r="D616" s="191">
        <v>3500</v>
      </c>
    </row>
    <row r="617" spans="1:4" s="73" customFormat="1" ht="25.5">
      <c r="A617" s="34">
        <v>8</v>
      </c>
      <c r="B617" s="75" t="s">
        <v>323</v>
      </c>
      <c r="C617" s="38">
        <v>2007</v>
      </c>
      <c r="D617" s="191">
        <v>1550</v>
      </c>
    </row>
    <row r="618" spans="1:4" s="73" customFormat="1" ht="12.75">
      <c r="A618" s="38">
        <v>9</v>
      </c>
      <c r="B618" s="75" t="s">
        <v>324</v>
      </c>
      <c r="C618" s="38">
        <v>2006</v>
      </c>
      <c r="D618" s="191">
        <v>2100</v>
      </c>
    </row>
    <row r="619" spans="1:4" s="73" customFormat="1" ht="12.75">
      <c r="A619" s="34">
        <v>10</v>
      </c>
      <c r="B619" s="75" t="s">
        <v>325</v>
      </c>
      <c r="C619" s="38">
        <v>2006</v>
      </c>
      <c r="D619" s="191">
        <v>180</v>
      </c>
    </row>
    <row r="620" spans="1:4" s="73" customFormat="1" ht="12.75">
      <c r="A620" s="38">
        <v>11</v>
      </c>
      <c r="B620" s="75" t="s">
        <v>326</v>
      </c>
      <c r="C620" s="38">
        <v>2006</v>
      </c>
      <c r="D620" s="191">
        <v>220</v>
      </c>
    </row>
    <row r="621" spans="1:4" s="73" customFormat="1" ht="12.75">
      <c r="A621" s="34">
        <v>12</v>
      </c>
      <c r="B621" s="75" t="s">
        <v>327</v>
      </c>
      <c r="C621" s="38">
        <v>2006</v>
      </c>
      <c r="D621" s="191">
        <v>5000</v>
      </c>
    </row>
    <row r="622" spans="1:4" s="73" customFormat="1" ht="12.75">
      <c r="A622" s="38">
        <v>13</v>
      </c>
      <c r="B622" s="75" t="s">
        <v>328</v>
      </c>
      <c r="C622" s="38">
        <v>2006</v>
      </c>
      <c r="D622" s="191">
        <v>180</v>
      </c>
    </row>
    <row r="623" spans="1:4" s="73" customFormat="1" ht="12.75">
      <c r="A623" s="34">
        <v>14</v>
      </c>
      <c r="B623" s="75" t="s">
        <v>329</v>
      </c>
      <c r="C623" s="38">
        <v>2007</v>
      </c>
      <c r="D623" s="191">
        <v>3600</v>
      </c>
    </row>
    <row r="624" spans="1:4" s="73" customFormat="1" ht="12.75">
      <c r="A624" s="38">
        <v>15</v>
      </c>
      <c r="B624" s="75" t="s">
        <v>332</v>
      </c>
      <c r="C624" s="38">
        <v>2007</v>
      </c>
      <c r="D624" s="191">
        <v>100</v>
      </c>
    </row>
    <row r="625" spans="1:4" s="73" customFormat="1" ht="12.75">
      <c r="A625" s="34">
        <v>16</v>
      </c>
      <c r="B625" s="75" t="s">
        <v>333</v>
      </c>
      <c r="C625" s="38">
        <v>2007</v>
      </c>
      <c r="D625" s="191">
        <v>100</v>
      </c>
    </row>
    <row r="626" spans="1:4" s="73" customFormat="1" ht="12.75">
      <c r="A626" s="38">
        <v>17</v>
      </c>
      <c r="B626" s="75" t="s">
        <v>334</v>
      </c>
      <c r="C626" s="38">
        <v>2006</v>
      </c>
      <c r="D626" s="191">
        <v>750</v>
      </c>
    </row>
    <row r="627" spans="1:4" s="73" customFormat="1" ht="12.75">
      <c r="A627" s="34">
        <v>18</v>
      </c>
      <c r="B627" s="75" t="s">
        <v>335</v>
      </c>
      <c r="C627" s="38">
        <v>2006</v>
      </c>
      <c r="D627" s="191">
        <v>4200</v>
      </c>
    </row>
    <row r="628" spans="1:4" s="73" customFormat="1" ht="12.75">
      <c r="A628" s="38">
        <v>19</v>
      </c>
      <c r="B628" s="75" t="s">
        <v>336</v>
      </c>
      <c r="C628" s="38">
        <v>2006</v>
      </c>
      <c r="D628" s="191">
        <v>1200</v>
      </c>
    </row>
    <row r="629" spans="1:4" s="73" customFormat="1" ht="12.75">
      <c r="A629" s="34">
        <v>20</v>
      </c>
      <c r="B629" s="75" t="s">
        <v>337</v>
      </c>
      <c r="C629" s="38">
        <v>2006</v>
      </c>
      <c r="D629" s="191">
        <v>1300</v>
      </c>
    </row>
    <row r="630" spans="1:4" s="73" customFormat="1" ht="12.75">
      <c r="A630" s="38">
        <v>21</v>
      </c>
      <c r="B630" s="75" t="s">
        <v>338</v>
      </c>
      <c r="C630" s="38">
        <v>2007</v>
      </c>
      <c r="D630" s="191">
        <v>180</v>
      </c>
    </row>
    <row r="631" spans="1:4" s="73" customFormat="1" ht="12.75">
      <c r="A631" s="34">
        <v>22</v>
      </c>
      <c r="B631" s="75" t="s">
        <v>339</v>
      </c>
      <c r="C631" s="38">
        <v>2006</v>
      </c>
      <c r="D631" s="191">
        <v>600</v>
      </c>
    </row>
    <row r="632" spans="1:4" s="73" customFormat="1" ht="12.75">
      <c r="A632" s="38">
        <v>23</v>
      </c>
      <c r="B632" s="75" t="s">
        <v>340</v>
      </c>
      <c r="C632" s="38">
        <v>2007</v>
      </c>
      <c r="D632" s="191">
        <v>2600</v>
      </c>
    </row>
    <row r="633" spans="1:4" s="73" customFormat="1" ht="12.75">
      <c r="A633" s="34">
        <v>24</v>
      </c>
      <c r="B633" s="75" t="s">
        <v>341</v>
      </c>
      <c r="C633" s="38">
        <v>2007</v>
      </c>
      <c r="D633" s="191">
        <v>3000</v>
      </c>
    </row>
    <row r="634" spans="1:4" s="73" customFormat="1" ht="12.75">
      <c r="A634" s="38">
        <v>25</v>
      </c>
      <c r="B634" s="76" t="s">
        <v>342</v>
      </c>
      <c r="C634" s="176">
        <v>2008</v>
      </c>
      <c r="D634" s="210">
        <v>2299</v>
      </c>
    </row>
    <row r="635" spans="1:4" s="73" customFormat="1" ht="12.75">
      <c r="A635" s="34">
        <v>26</v>
      </c>
      <c r="B635" s="33" t="s">
        <v>343</v>
      </c>
      <c r="C635" s="38">
        <v>2008</v>
      </c>
      <c r="D635" s="191">
        <v>4990</v>
      </c>
    </row>
    <row r="636" spans="1:4" s="73" customFormat="1" ht="12.75">
      <c r="A636" s="38">
        <v>27</v>
      </c>
      <c r="B636" s="33" t="s">
        <v>344</v>
      </c>
      <c r="C636" s="38">
        <v>2008</v>
      </c>
      <c r="D636" s="191">
        <v>13892</v>
      </c>
    </row>
    <row r="637" spans="1:4" s="73" customFormat="1" ht="12.75">
      <c r="A637" s="34">
        <v>28</v>
      </c>
      <c r="B637" s="33" t="s">
        <v>345</v>
      </c>
      <c r="C637" s="38">
        <v>2009</v>
      </c>
      <c r="D637" s="191">
        <v>2440</v>
      </c>
    </row>
    <row r="638" spans="1:4" s="73" customFormat="1" ht="12.75">
      <c r="A638" s="38">
        <v>29</v>
      </c>
      <c r="B638" s="33" t="s">
        <v>346</v>
      </c>
      <c r="C638" s="38">
        <v>2009</v>
      </c>
      <c r="D638" s="191">
        <v>1076.04</v>
      </c>
    </row>
    <row r="639" spans="1:4" s="73" customFormat="1" ht="12.75">
      <c r="A639" s="34">
        <v>30</v>
      </c>
      <c r="B639" s="33" t="s">
        <v>347</v>
      </c>
      <c r="C639" s="38">
        <v>2009</v>
      </c>
      <c r="D639" s="191">
        <v>3470.9</v>
      </c>
    </row>
    <row r="640" spans="1:4" s="73" customFormat="1" ht="12.75">
      <c r="A640" s="38">
        <v>31</v>
      </c>
      <c r="B640" s="33" t="s">
        <v>348</v>
      </c>
      <c r="C640" s="38">
        <v>2009</v>
      </c>
      <c r="D640" s="191">
        <v>1238</v>
      </c>
    </row>
    <row r="641" spans="1:4" s="73" customFormat="1" ht="12.75">
      <c r="A641" s="34">
        <v>32</v>
      </c>
      <c r="B641" s="33" t="s">
        <v>349</v>
      </c>
      <c r="C641" s="38">
        <v>2009</v>
      </c>
      <c r="D641" s="191">
        <v>519</v>
      </c>
    </row>
    <row r="642" spans="1:4" s="73" customFormat="1" ht="12.75">
      <c r="A642" s="38">
        <v>33</v>
      </c>
      <c r="B642" s="33" t="s">
        <v>350</v>
      </c>
      <c r="C642" s="38">
        <v>2009</v>
      </c>
      <c r="D642" s="210">
        <v>2801.12</v>
      </c>
    </row>
    <row r="643" spans="1:4" s="73" customFormat="1" ht="12.75">
      <c r="A643" s="34">
        <v>34</v>
      </c>
      <c r="B643" s="33" t="s">
        <v>351</v>
      </c>
      <c r="C643" s="38">
        <v>2009</v>
      </c>
      <c r="D643" s="191">
        <v>5790.87</v>
      </c>
    </row>
    <row r="644" spans="1:4" s="73" customFormat="1" ht="12.75">
      <c r="A644" s="38">
        <v>35</v>
      </c>
      <c r="B644" s="33" t="s">
        <v>352</v>
      </c>
      <c r="C644" s="38">
        <v>2009</v>
      </c>
      <c r="D644" s="191">
        <v>1317.6</v>
      </c>
    </row>
    <row r="645" spans="1:4" s="73" customFormat="1" ht="12.75">
      <c r="A645" s="34">
        <v>36</v>
      </c>
      <c r="B645" s="33" t="s">
        <v>356</v>
      </c>
      <c r="C645" s="38">
        <v>2009</v>
      </c>
      <c r="D645" s="191">
        <v>3900</v>
      </c>
    </row>
    <row r="646" spans="1:4" s="73" customFormat="1" ht="12.75">
      <c r="A646" s="38">
        <v>37</v>
      </c>
      <c r="B646" s="167" t="s">
        <v>358</v>
      </c>
      <c r="C646" s="38">
        <v>2009</v>
      </c>
      <c r="D646" s="191">
        <v>3000</v>
      </c>
    </row>
    <row r="647" spans="1:4" s="19" customFormat="1" ht="12.75">
      <c r="A647" s="25"/>
      <c r="B647" s="77" t="s">
        <v>22</v>
      </c>
      <c r="C647" s="25"/>
      <c r="D647" s="202">
        <f>SUM(D610:D646)</f>
        <v>169244.53</v>
      </c>
    </row>
    <row r="648" spans="1:4">
      <c r="A648" s="367" t="s">
        <v>23</v>
      </c>
      <c r="B648" s="367"/>
      <c r="C648" s="367"/>
      <c r="D648" s="368"/>
    </row>
    <row r="649" spans="1:4" s="73" customFormat="1" ht="12.75">
      <c r="A649" s="38">
        <v>1</v>
      </c>
      <c r="B649" s="75" t="s">
        <v>359</v>
      </c>
      <c r="C649" s="38">
        <v>2006</v>
      </c>
      <c r="D649" s="191">
        <v>700</v>
      </c>
    </row>
    <row r="650" spans="1:4" s="73" customFormat="1" ht="12.75">
      <c r="A650" s="38">
        <v>2</v>
      </c>
      <c r="B650" s="75" t="s">
        <v>360</v>
      </c>
      <c r="C650" s="38">
        <v>2006</v>
      </c>
      <c r="D650" s="191">
        <v>800</v>
      </c>
    </row>
    <row r="651" spans="1:4" s="73" customFormat="1" ht="12.75">
      <c r="A651" s="38">
        <v>3</v>
      </c>
      <c r="B651" s="75" t="s">
        <v>361</v>
      </c>
      <c r="C651" s="38">
        <v>2006</v>
      </c>
      <c r="D651" s="191">
        <v>1760</v>
      </c>
    </row>
    <row r="652" spans="1:4" s="73" customFormat="1" ht="12.75">
      <c r="A652" s="38">
        <v>4</v>
      </c>
      <c r="B652" s="75" t="s">
        <v>362</v>
      </c>
      <c r="C652" s="38">
        <v>2009</v>
      </c>
      <c r="D652" s="191">
        <v>1199</v>
      </c>
    </row>
    <row r="653" spans="1:4" s="73" customFormat="1" ht="12.75">
      <c r="A653" s="38">
        <v>5</v>
      </c>
      <c r="B653" s="75" t="s">
        <v>363</v>
      </c>
      <c r="C653" s="38">
        <v>2009</v>
      </c>
      <c r="D653" s="191">
        <v>5566.01</v>
      </c>
    </row>
    <row r="654" spans="1:4" s="73" customFormat="1" ht="12.75">
      <c r="A654" s="38">
        <v>6</v>
      </c>
      <c r="B654" s="33" t="s">
        <v>354</v>
      </c>
      <c r="C654" s="38">
        <v>2009</v>
      </c>
      <c r="D654" s="191">
        <v>5390</v>
      </c>
    </row>
    <row r="655" spans="1:4" s="73" customFormat="1" ht="12.75">
      <c r="A655" s="38">
        <v>7</v>
      </c>
      <c r="B655" s="33" t="s">
        <v>355</v>
      </c>
      <c r="C655" s="38">
        <v>2009</v>
      </c>
      <c r="D655" s="191">
        <v>8877</v>
      </c>
    </row>
    <row r="656" spans="1:4" s="73" customFormat="1" ht="12.75">
      <c r="A656" s="38">
        <v>8</v>
      </c>
      <c r="B656" s="75" t="s">
        <v>330</v>
      </c>
      <c r="C656" s="38">
        <v>2007</v>
      </c>
      <c r="D656" s="191">
        <v>150</v>
      </c>
    </row>
    <row r="657" spans="1:4" s="73" customFormat="1" ht="12.75">
      <c r="A657" s="38">
        <v>9</v>
      </c>
      <c r="B657" s="75" t="s">
        <v>331</v>
      </c>
      <c r="C657" s="38">
        <v>2007</v>
      </c>
      <c r="D657" s="191">
        <v>150</v>
      </c>
    </row>
    <row r="658" spans="1:4" s="73" customFormat="1" ht="12.75">
      <c r="A658" s="38">
        <v>10</v>
      </c>
      <c r="B658" s="33" t="s">
        <v>353</v>
      </c>
      <c r="C658" s="38">
        <v>2009</v>
      </c>
      <c r="D658" s="191">
        <v>11748.6</v>
      </c>
    </row>
    <row r="659" spans="1:4" s="73" customFormat="1" ht="12.75">
      <c r="A659" s="38">
        <v>11</v>
      </c>
      <c r="B659" s="33" t="s">
        <v>357</v>
      </c>
      <c r="C659" s="38">
        <v>2009</v>
      </c>
      <c r="D659" s="191">
        <v>2900</v>
      </c>
    </row>
    <row r="660" spans="1:4">
      <c r="A660" s="9"/>
      <c r="B660" s="10" t="s">
        <v>22</v>
      </c>
      <c r="C660" s="9"/>
      <c r="D660" s="177">
        <f>SUM(D649:D659)</f>
        <v>39240.61</v>
      </c>
    </row>
    <row r="661" spans="1:4">
      <c r="A661" s="367" t="s">
        <v>24</v>
      </c>
      <c r="B661" s="367"/>
      <c r="C661" s="367"/>
      <c r="D661" s="368"/>
    </row>
    <row r="662" spans="1:4" s="73" customFormat="1" ht="12.75">
      <c r="A662" s="38">
        <v>1</v>
      </c>
      <c r="B662" s="33" t="s">
        <v>364</v>
      </c>
      <c r="C662" s="38">
        <v>2008</v>
      </c>
      <c r="D662" s="191">
        <v>18788</v>
      </c>
    </row>
    <row r="663" spans="1:4" s="73" customFormat="1" ht="12.75">
      <c r="A663" s="38">
        <v>2</v>
      </c>
      <c r="B663" s="33" t="s">
        <v>365</v>
      </c>
      <c r="C663" s="38">
        <v>2008</v>
      </c>
      <c r="D663" s="191">
        <v>13654</v>
      </c>
    </row>
    <row r="664" spans="1:4" s="73" customFormat="1" ht="12.75">
      <c r="A664" s="38">
        <v>3</v>
      </c>
      <c r="B664" s="33" t="s">
        <v>366</v>
      </c>
      <c r="C664" s="38">
        <v>2008</v>
      </c>
      <c r="D664" s="191">
        <v>12558</v>
      </c>
    </row>
    <row r="665" spans="1:4">
      <c r="A665" s="8"/>
      <c r="B665" s="11" t="s">
        <v>22</v>
      </c>
      <c r="C665" s="8"/>
      <c r="D665" s="177">
        <f>SUM(D662:D664)</f>
        <v>45000</v>
      </c>
    </row>
    <row r="666" spans="1:4">
      <c r="A666" s="369" t="s">
        <v>104</v>
      </c>
      <c r="B666" s="370"/>
      <c r="C666" s="370"/>
      <c r="D666" s="370"/>
    </row>
    <row r="667" spans="1:4">
      <c r="A667" s="371" t="s">
        <v>21</v>
      </c>
      <c r="B667" s="372"/>
      <c r="C667" s="372"/>
      <c r="D667" s="372"/>
    </row>
    <row r="668" spans="1:4" s="73" customFormat="1" ht="12.75">
      <c r="A668" s="34" t="s">
        <v>257</v>
      </c>
      <c r="B668" s="32" t="s">
        <v>245</v>
      </c>
      <c r="C668" s="34">
        <v>2006</v>
      </c>
      <c r="D668" s="194">
        <v>1281</v>
      </c>
    </row>
    <row r="669" spans="1:4" s="73" customFormat="1" ht="12.75">
      <c r="A669" s="34" t="s">
        <v>258</v>
      </c>
      <c r="B669" s="32" t="s">
        <v>246</v>
      </c>
      <c r="C669" s="34">
        <v>2007</v>
      </c>
      <c r="D669" s="194">
        <v>900</v>
      </c>
    </row>
    <row r="670" spans="1:4" s="73" customFormat="1" ht="12.75">
      <c r="A670" s="34" t="s">
        <v>259</v>
      </c>
      <c r="B670" s="33" t="s">
        <v>246</v>
      </c>
      <c r="C670" s="38">
        <v>2007</v>
      </c>
      <c r="D670" s="191">
        <v>900</v>
      </c>
    </row>
    <row r="671" spans="1:4" s="73" customFormat="1" ht="12.75">
      <c r="A671" s="34" t="s">
        <v>260</v>
      </c>
      <c r="B671" s="33" t="s">
        <v>247</v>
      </c>
      <c r="C671" s="38">
        <v>2008</v>
      </c>
      <c r="D671" s="191">
        <v>214.7</v>
      </c>
    </row>
    <row r="672" spans="1:4" s="73" customFormat="1" ht="12.75">
      <c r="A672" s="34" t="s">
        <v>261</v>
      </c>
      <c r="B672" s="33" t="s">
        <v>25</v>
      </c>
      <c r="C672" s="38">
        <v>2006</v>
      </c>
      <c r="D672" s="191">
        <v>3470</v>
      </c>
    </row>
    <row r="673" spans="1:4" s="73" customFormat="1" ht="12.75">
      <c r="A673" s="34" t="s">
        <v>262</v>
      </c>
      <c r="B673" s="33" t="s">
        <v>248</v>
      </c>
      <c r="C673" s="38">
        <v>2008</v>
      </c>
      <c r="D673" s="191">
        <v>1820</v>
      </c>
    </row>
    <row r="674" spans="1:4" s="73" customFormat="1" ht="12.75">
      <c r="A674" s="34" t="s">
        <v>263</v>
      </c>
      <c r="B674" s="33" t="s">
        <v>249</v>
      </c>
      <c r="C674" s="38">
        <v>2008</v>
      </c>
      <c r="D674" s="191">
        <v>3424</v>
      </c>
    </row>
    <row r="675" spans="1:4" s="73" customFormat="1" ht="12.75">
      <c r="A675" s="34" t="s">
        <v>264</v>
      </c>
      <c r="B675" s="33" t="s">
        <v>250</v>
      </c>
      <c r="C675" s="38">
        <v>2006</v>
      </c>
      <c r="D675" s="191">
        <v>2226.5</v>
      </c>
    </row>
    <row r="676" spans="1:4" s="73" customFormat="1" ht="12.75">
      <c r="A676" s="34" t="s">
        <v>265</v>
      </c>
      <c r="B676" s="33" t="s">
        <v>251</v>
      </c>
      <c r="C676" s="38">
        <v>2006</v>
      </c>
      <c r="D676" s="191">
        <v>2110.6</v>
      </c>
    </row>
    <row r="677" spans="1:4" s="73" customFormat="1" ht="12.75">
      <c r="A677" s="34" t="s">
        <v>266</v>
      </c>
      <c r="B677" s="33" t="s">
        <v>249</v>
      </c>
      <c r="C677" s="38">
        <v>2008</v>
      </c>
      <c r="D677" s="191">
        <v>3498</v>
      </c>
    </row>
    <row r="678" spans="1:4" s="73" customFormat="1" ht="12.75">
      <c r="A678" s="34" t="s">
        <v>267</v>
      </c>
      <c r="B678" s="33" t="s">
        <v>252</v>
      </c>
      <c r="C678" s="38">
        <v>2007</v>
      </c>
      <c r="D678" s="191">
        <v>3468</v>
      </c>
    </row>
    <row r="679" spans="1:4" s="73" customFormat="1" ht="12.75">
      <c r="A679" s="34" t="s">
        <v>268</v>
      </c>
      <c r="B679" s="33" t="s">
        <v>253</v>
      </c>
      <c r="C679" s="38">
        <v>2006</v>
      </c>
      <c r="D679" s="191">
        <v>1311</v>
      </c>
    </row>
    <row r="680" spans="1:4" s="73" customFormat="1" ht="12.75">
      <c r="A680" s="34" t="s">
        <v>269</v>
      </c>
      <c r="B680" s="33" t="s">
        <v>254</v>
      </c>
      <c r="C680" s="38">
        <v>2006</v>
      </c>
      <c r="D680" s="191">
        <v>915</v>
      </c>
    </row>
    <row r="681" spans="1:4" s="73" customFormat="1" ht="12.75">
      <c r="A681" s="34" t="s">
        <v>270</v>
      </c>
      <c r="B681" s="33" t="s">
        <v>254</v>
      </c>
      <c r="C681" s="38">
        <v>2006</v>
      </c>
      <c r="D681" s="191">
        <v>850</v>
      </c>
    </row>
    <row r="682" spans="1:4" s="73" customFormat="1" ht="12.75">
      <c r="A682" s="34" t="s">
        <v>271</v>
      </c>
      <c r="B682" s="33" t="s">
        <v>255</v>
      </c>
      <c r="C682" s="38">
        <v>2007</v>
      </c>
      <c r="D682" s="191">
        <v>665</v>
      </c>
    </row>
    <row r="683" spans="1:4" s="73" customFormat="1" ht="12.75">
      <c r="A683" s="34" t="s">
        <v>272</v>
      </c>
      <c r="B683" s="33" t="s">
        <v>255</v>
      </c>
      <c r="C683" s="38">
        <v>2007</v>
      </c>
      <c r="D683" s="191">
        <v>665</v>
      </c>
    </row>
    <row r="684" spans="1:4" s="73" customFormat="1" ht="12.75">
      <c r="A684" s="34" t="s">
        <v>273</v>
      </c>
      <c r="B684" s="33" t="s">
        <v>256</v>
      </c>
      <c r="C684" s="38">
        <v>2007</v>
      </c>
      <c r="D684" s="191">
        <v>3460</v>
      </c>
    </row>
    <row r="685" spans="1:4" s="73" customFormat="1" ht="12.75">
      <c r="A685" s="34" t="s">
        <v>274</v>
      </c>
      <c r="B685" s="33" t="s">
        <v>25</v>
      </c>
      <c r="C685" s="38">
        <v>2008</v>
      </c>
      <c r="D685" s="191">
        <v>3459.92</v>
      </c>
    </row>
    <row r="686" spans="1:4">
      <c r="A686" s="8"/>
      <c r="B686" s="11" t="s">
        <v>22</v>
      </c>
      <c r="C686" s="8"/>
      <c r="D686" s="177">
        <f>SUM(D668:D685)</f>
        <v>34638.720000000001</v>
      </c>
    </row>
    <row r="687" spans="1:4">
      <c r="A687" s="367" t="s">
        <v>23</v>
      </c>
      <c r="B687" s="367"/>
      <c r="C687" s="367"/>
      <c r="D687" s="368"/>
    </row>
    <row r="688" spans="1:4" s="73" customFormat="1" ht="12.75">
      <c r="A688" s="38">
        <v>1</v>
      </c>
      <c r="B688" s="33" t="s">
        <v>275</v>
      </c>
      <c r="C688" s="38">
        <v>2007</v>
      </c>
      <c r="D688" s="191">
        <v>3495.28</v>
      </c>
    </row>
    <row r="689" spans="1:4" s="73" customFormat="1" ht="12.75">
      <c r="A689" s="38">
        <v>2</v>
      </c>
      <c r="B689" s="33" t="s">
        <v>276</v>
      </c>
      <c r="C689" s="38">
        <v>2009</v>
      </c>
      <c r="D689" s="191">
        <v>1242.5999999999999</v>
      </c>
    </row>
    <row r="690" spans="1:4">
      <c r="A690" s="9"/>
      <c r="B690" s="10" t="s">
        <v>22</v>
      </c>
      <c r="C690" s="9"/>
      <c r="D690" s="192">
        <f>SUM(D688:D689)</f>
        <v>4737.88</v>
      </c>
    </row>
    <row r="691" spans="1:4">
      <c r="A691" s="367" t="s">
        <v>24</v>
      </c>
      <c r="B691" s="367"/>
      <c r="C691" s="367"/>
      <c r="D691" s="368"/>
    </row>
    <row r="692" spans="1:4" s="73" customFormat="1" ht="25.5">
      <c r="A692" s="38">
        <v>1</v>
      </c>
      <c r="B692" s="33" t="s">
        <v>277</v>
      </c>
      <c r="C692" s="38">
        <v>2009</v>
      </c>
      <c r="D692" s="191">
        <v>7794.58</v>
      </c>
    </row>
    <row r="693" spans="1:4">
      <c r="A693" s="8"/>
      <c r="B693" s="11" t="s">
        <v>22</v>
      </c>
      <c r="C693" s="8"/>
      <c r="D693" s="177">
        <f>D692</f>
        <v>7794.58</v>
      </c>
    </row>
    <row r="694" spans="1:4">
      <c r="A694" s="369" t="s">
        <v>895</v>
      </c>
      <c r="B694" s="370"/>
      <c r="C694" s="370"/>
      <c r="D694" s="370"/>
    </row>
    <row r="695" spans="1:4">
      <c r="A695" s="8" t="s">
        <v>257</v>
      </c>
      <c r="B695" s="223" t="s">
        <v>896</v>
      </c>
      <c r="C695" s="8">
        <v>2008</v>
      </c>
      <c r="D695" s="224">
        <v>149</v>
      </c>
    </row>
    <row r="696" spans="1:4">
      <c r="A696" s="8" t="s">
        <v>258</v>
      </c>
      <c r="B696" s="223" t="s">
        <v>897</v>
      </c>
      <c r="C696" s="8">
        <v>2008</v>
      </c>
      <c r="D696" s="224">
        <v>974.78</v>
      </c>
    </row>
    <row r="697" spans="1:4">
      <c r="A697" s="8" t="s">
        <v>259</v>
      </c>
      <c r="B697" s="223" t="s">
        <v>897</v>
      </c>
      <c r="C697" s="8">
        <v>2008</v>
      </c>
      <c r="D697" s="224">
        <v>974.78</v>
      </c>
    </row>
    <row r="698" spans="1:4">
      <c r="A698" s="8" t="s">
        <v>260</v>
      </c>
      <c r="B698" s="223" t="s">
        <v>898</v>
      </c>
      <c r="C698" s="8">
        <v>2008</v>
      </c>
      <c r="D698" s="224">
        <v>340.38</v>
      </c>
    </row>
    <row r="699" spans="1:4">
      <c r="A699" s="8"/>
      <c r="B699" s="222" t="s">
        <v>3</v>
      </c>
      <c r="C699" s="8"/>
      <c r="D699" s="177">
        <f>SUM(D695:D698)</f>
        <v>2438.94</v>
      </c>
    </row>
    <row r="700" spans="1:4">
      <c r="A700" s="369" t="s">
        <v>106</v>
      </c>
      <c r="B700" s="370"/>
      <c r="C700" s="370"/>
      <c r="D700" s="370"/>
    </row>
    <row r="701" spans="1:4">
      <c r="A701" s="371" t="s">
        <v>21</v>
      </c>
      <c r="B701" s="372"/>
      <c r="C701" s="372"/>
      <c r="D701" s="372"/>
    </row>
    <row r="702" spans="1:4" s="106" customFormat="1" ht="12.75">
      <c r="A702" s="105" t="s">
        <v>257</v>
      </c>
      <c r="B702" s="32" t="s">
        <v>847</v>
      </c>
      <c r="C702" s="38">
        <v>2006</v>
      </c>
      <c r="D702" s="204">
        <v>2219.84</v>
      </c>
    </row>
    <row r="703" spans="1:4" s="106" customFormat="1" ht="12.75">
      <c r="A703" s="105" t="s">
        <v>258</v>
      </c>
      <c r="B703" s="32" t="s">
        <v>848</v>
      </c>
      <c r="C703" s="38">
        <v>2006</v>
      </c>
      <c r="D703" s="204">
        <v>2741.3</v>
      </c>
    </row>
    <row r="704" spans="1:4" s="106" customFormat="1" ht="12.75">
      <c r="A704" s="105" t="s">
        <v>259</v>
      </c>
      <c r="B704" s="33" t="s">
        <v>849</v>
      </c>
      <c r="C704" s="38">
        <v>2006</v>
      </c>
      <c r="D704" s="204">
        <v>785.39</v>
      </c>
    </row>
    <row r="705" spans="1:4" s="106" customFormat="1" ht="12.75">
      <c r="A705" s="105" t="s">
        <v>260</v>
      </c>
      <c r="B705" s="33" t="s">
        <v>849</v>
      </c>
      <c r="C705" s="38">
        <v>2006</v>
      </c>
      <c r="D705" s="204">
        <v>785.39</v>
      </c>
    </row>
    <row r="706" spans="1:4" s="106" customFormat="1" ht="12.75">
      <c r="A706" s="105" t="s">
        <v>261</v>
      </c>
      <c r="B706" s="33" t="s">
        <v>559</v>
      </c>
      <c r="C706" s="38">
        <v>2006</v>
      </c>
      <c r="D706" s="204">
        <v>3396.46</v>
      </c>
    </row>
    <row r="707" spans="1:4" s="106" customFormat="1" ht="12.75">
      <c r="A707" s="105" t="s">
        <v>262</v>
      </c>
      <c r="B707" s="33" t="s">
        <v>560</v>
      </c>
      <c r="C707" s="38">
        <v>2007</v>
      </c>
      <c r="D707" s="204">
        <v>1349</v>
      </c>
    </row>
    <row r="708" spans="1:4" s="106" customFormat="1" ht="12.75">
      <c r="A708" s="105" t="s">
        <v>263</v>
      </c>
      <c r="B708" s="33" t="s">
        <v>423</v>
      </c>
      <c r="C708" s="38">
        <v>2007</v>
      </c>
      <c r="D708" s="204">
        <v>619</v>
      </c>
    </row>
    <row r="709" spans="1:4" s="106" customFormat="1" ht="12.75">
      <c r="A709" s="105" t="s">
        <v>264</v>
      </c>
      <c r="B709" s="33" t="s">
        <v>850</v>
      </c>
      <c r="C709" s="38">
        <v>2008</v>
      </c>
      <c r="D709" s="204">
        <v>7253</v>
      </c>
    </row>
    <row r="710" spans="1:4" s="106" customFormat="1" ht="12.75">
      <c r="A710" s="105" t="s">
        <v>265</v>
      </c>
      <c r="B710" s="33" t="s">
        <v>851</v>
      </c>
      <c r="C710" s="38">
        <v>2008</v>
      </c>
      <c r="D710" s="204">
        <v>25200</v>
      </c>
    </row>
    <row r="711" spans="1:4" s="106" customFormat="1" ht="12.75">
      <c r="A711" s="105" t="s">
        <v>266</v>
      </c>
      <c r="B711" s="33" t="s">
        <v>852</v>
      </c>
      <c r="C711" s="38">
        <v>2008</v>
      </c>
      <c r="D711" s="204">
        <v>1890</v>
      </c>
    </row>
    <row r="712" spans="1:4" s="106" customFormat="1" ht="12.75">
      <c r="A712" s="105" t="s">
        <v>267</v>
      </c>
      <c r="B712" s="33" t="s">
        <v>853</v>
      </c>
      <c r="C712" s="38">
        <v>2008</v>
      </c>
      <c r="D712" s="204">
        <v>7800</v>
      </c>
    </row>
    <row r="713" spans="1:4" s="106" customFormat="1" ht="12.75">
      <c r="A713" s="105" t="s">
        <v>268</v>
      </c>
      <c r="B713" s="33" t="s">
        <v>854</v>
      </c>
      <c r="C713" s="38">
        <v>2008</v>
      </c>
      <c r="D713" s="204">
        <v>620</v>
      </c>
    </row>
    <row r="714" spans="1:4" s="106" customFormat="1" ht="12.75">
      <c r="A714" s="105" t="s">
        <v>269</v>
      </c>
      <c r="B714" s="33" t="s">
        <v>855</v>
      </c>
      <c r="C714" s="38">
        <v>2008</v>
      </c>
      <c r="D714" s="204">
        <v>1380</v>
      </c>
    </row>
    <row r="715" spans="1:4" s="106" customFormat="1" ht="12.75">
      <c r="A715" s="105" t="s">
        <v>270</v>
      </c>
      <c r="B715" s="33" t="s">
        <v>856</v>
      </c>
      <c r="C715" s="38">
        <v>2008</v>
      </c>
      <c r="D715" s="204">
        <v>13860</v>
      </c>
    </row>
    <row r="716" spans="1:4" s="106" customFormat="1" ht="12.75">
      <c r="A716" s="105" t="s">
        <v>271</v>
      </c>
      <c r="B716" s="33" t="s">
        <v>857</v>
      </c>
      <c r="C716" s="38">
        <v>2008</v>
      </c>
      <c r="D716" s="204">
        <v>984</v>
      </c>
    </row>
    <row r="717" spans="1:4" s="106" customFormat="1" ht="12.75">
      <c r="A717" s="105" t="s">
        <v>272</v>
      </c>
      <c r="B717" s="33" t="s">
        <v>858</v>
      </c>
      <c r="C717" s="38">
        <v>2008</v>
      </c>
      <c r="D717" s="204">
        <v>308.66000000000003</v>
      </c>
    </row>
    <row r="718" spans="1:4" s="106" customFormat="1" ht="12.75">
      <c r="A718" s="105" t="s">
        <v>273</v>
      </c>
      <c r="B718" s="33" t="s">
        <v>859</v>
      </c>
      <c r="C718" s="38">
        <v>2008</v>
      </c>
      <c r="D718" s="204">
        <v>268.39999999999998</v>
      </c>
    </row>
    <row r="719" spans="1:4" s="106" customFormat="1" ht="12.75">
      <c r="A719" s="105" t="s">
        <v>274</v>
      </c>
      <c r="B719" s="33" t="s">
        <v>860</v>
      </c>
      <c r="C719" s="38">
        <v>2008</v>
      </c>
      <c r="D719" s="204">
        <v>609</v>
      </c>
    </row>
    <row r="720" spans="1:4" s="106" customFormat="1" ht="12.75">
      <c r="A720" s="105" t="s">
        <v>480</v>
      </c>
      <c r="B720" s="33" t="s">
        <v>861</v>
      </c>
      <c r="C720" s="38">
        <v>2008</v>
      </c>
      <c r="D720" s="204">
        <v>459</v>
      </c>
    </row>
    <row r="721" spans="1:4" s="106" customFormat="1" ht="12.75">
      <c r="A721" s="105" t="s">
        <v>561</v>
      </c>
      <c r="B721" s="33" t="s">
        <v>862</v>
      </c>
      <c r="C721" s="38">
        <v>2008</v>
      </c>
      <c r="D721" s="204">
        <v>8496</v>
      </c>
    </row>
    <row r="722" spans="1:4" s="106" customFormat="1" ht="12.75">
      <c r="A722" s="105" t="s">
        <v>563</v>
      </c>
      <c r="B722" s="33" t="s">
        <v>562</v>
      </c>
      <c r="C722" s="38">
        <v>2008</v>
      </c>
      <c r="D722" s="204">
        <v>1370</v>
      </c>
    </row>
    <row r="723" spans="1:4" s="106" customFormat="1" ht="12.75">
      <c r="A723" s="105" t="s">
        <v>564</v>
      </c>
      <c r="B723" s="33" t="s">
        <v>863</v>
      </c>
      <c r="C723" s="38">
        <v>2008</v>
      </c>
      <c r="D723" s="204">
        <v>2960</v>
      </c>
    </row>
    <row r="724" spans="1:4" s="106" customFormat="1" ht="12.75">
      <c r="A724" s="105" t="s">
        <v>565</v>
      </c>
      <c r="B724" s="33" t="s">
        <v>857</v>
      </c>
      <c r="C724" s="38">
        <v>2008</v>
      </c>
      <c r="D724" s="204">
        <v>175</v>
      </c>
    </row>
    <row r="725" spans="1:4" s="106" customFormat="1" ht="12.75">
      <c r="A725" s="105" t="s">
        <v>566</v>
      </c>
      <c r="B725" s="33" t="s">
        <v>864</v>
      </c>
      <c r="C725" s="38">
        <v>2008</v>
      </c>
      <c r="D725" s="204">
        <v>89.06</v>
      </c>
    </row>
    <row r="726" spans="1:4" s="106" customFormat="1" ht="12.75">
      <c r="A726" s="105" t="s">
        <v>567</v>
      </c>
      <c r="B726" s="33" t="s">
        <v>859</v>
      </c>
      <c r="C726" s="38">
        <v>2008</v>
      </c>
      <c r="D726" s="204">
        <v>206.18</v>
      </c>
    </row>
    <row r="727" spans="1:4" s="106" customFormat="1" ht="12.75">
      <c r="A727" s="105" t="s">
        <v>568</v>
      </c>
      <c r="B727" s="33" t="s">
        <v>865</v>
      </c>
      <c r="C727" s="38">
        <v>2009</v>
      </c>
      <c r="D727" s="204">
        <v>349</v>
      </c>
    </row>
    <row r="728" spans="1:4" s="106" customFormat="1" ht="12.75">
      <c r="A728" s="105" t="s">
        <v>842</v>
      </c>
      <c r="B728" s="33" t="s">
        <v>865</v>
      </c>
      <c r="C728" s="38">
        <v>2009</v>
      </c>
      <c r="D728" s="204">
        <v>299</v>
      </c>
    </row>
    <row r="729" spans="1:4" s="106" customFormat="1" ht="12.75">
      <c r="A729" s="105" t="s">
        <v>843</v>
      </c>
      <c r="B729" s="33" t="s">
        <v>866</v>
      </c>
      <c r="C729" s="38">
        <v>2010</v>
      </c>
      <c r="D729" s="204">
        <v>899</v>
      </c>
    </row>
    <row r="730" spans="1:4" s="106" customFormat="1" ht="12.75">
      <c r="A730" s="105" t="s">
        <v>844</v>
      </c>
      <c r="B730" s="33" t="s">
        <v>649</v>
      </c>
      <c r="C730" s="38">
        <v>2009</v>
      </c>
      <c r="D730" s="204">
        <v>147</v>
      </c>
    </row>
    <row r="731" spans="1:4" s="106" customFormat="1" ht="12.75">
      <c r="A731" s="105" t="s">
        <v>845</v>
      </c>
      <c r="B731" s="33" t="s">
        <v>867</v>
      </c>
      <c r="C731" s="38">
        <v>2009</v>
      </c>
      <c r="D731" s="204">
        <v>895</v>
      </c>
    </row>
    <row r="732" spans="1:4" s="106" customFormat="1" ht="12.75">
      <c r="A732" s="105" t="s">
        <v>846</v>
      </c>
      <c r="B732" s="33" t="s">
        <v>868</v>
      </c>
      <c r="C732" s="38">
        <v>2009</v>
      </c>
      <c r="D732" s="204">
        <v>507</v>
      </c>
    </row>
    <row r="733" spans="1:4" s="106" customFormat="1" ht="12.75">
      <c r="A733" s="105" t="s">
        <v>871</v>
      </c>
      <c r="B733" s="33" t="s">
        <v>793</v>
      </c>
      <c r="C733" s="38">
        <v>2006</v>
      </c>
      <c r="D733" s="204">
        <v>1800</v>
      </c>
    </row>
    <row r="734" spans="1:4" s="106" customFormat="1" ht="12.75">
      <c r="A734" s="105" t="s">
        <v>872</v>
      </c>
      <c r="B734" s="33" t="s">
        <v>793</v>
      </c>
      <c r="C734" s="38">
        <v>2008</v>
      </c>
      <c r="D734" s="204">
        <v>3489.2</v>
      </c>
    </row>
    <row r="735" spans="1:4" s="106" customFormat="1" ht="12.75">
      <c r="A735" s="105" t="s">
        <v>873</v>
      </c>
      <c r="B735" s="33" t="s">
        <v>569</v>
      </c>
      <c r="C735" s="38">
        <v>2006</v>
      </c>
      <c r="D735" s="204">
        <v>462.38</v>
      </c>
    </row>
    <row r="736" spans="1:4" s="106" customFormat="1" ht="12.75">
      <c r="A736" s="105" t="s">
        <v>874</v>
      </c>
      <c r="B736" s="33" t="s">
        <v>869</v>
      </c>
      <c r="C736" s="38">
        <v>2007</v>
      </c>
      <c r="D736" s="204">
        <v>4498</v>
      </c>
    </row>
    <row r="737" spans="1:6" s="106" customFormat="1" ht="12.75">
      <c r="A737" s="105" t="s">
        <v>875</v>
      </c>
      <c r="B737" s="33" t="s">
        <v>870</v>
      </c>
      <c r="C737" s="38">
        <v>2009</v>
      </c>
      <c r="D737" s="204">
        <v>2598</v>
      </c>
    </row>
    <row r="738" spans="1:6">
      <c r="A738" s="8"/>
      <c r="B738" s="11" t="s">
        <v>22</v>
      </c>
      <c r="C738" s="8"/>
      <c r="D738" s="177">
        <f>SUM(D702:D737)</f>
        <v>101768.26</v>
      </c>
    </row>
    <row r="739" spans="1:6">
      <c r="A739" s="367" t="s">
        <v>23</v>
      </c>
      <c r="B739" s="367"/>
      <c r="C739" s="367"/>
      <c r="D739" s="368"/>
      <c r="F739" s="114"/>
    </row>
    <row r="740" spans="1:6" s="106" customFormat="1" ht="12.75">
      <c r="A740" s="105" t="s">
        <v>257</v>
      </c>
      <c r="B740" s="33" t="s">
        <v>876</v>
      </c>
      <c r="C740" s="38">
        <v>2006</v>
      </c>
      <c r="D740" s="204">
        <v>2288.9</v>
      </c>
    </row>
    <row r="741" spans="1:6" s="106" customFormat="1" ht="12.75">
      <c r="A741" s="105" t="s">
        <v>258</v>
      </c>
      <c r="B741" s="33" t="s">
        <v>711</v>
      </c>
      <c r="C741" s="38">
        <v>2006</v>
      </c>
      <c r="D741" s="204">
        <v>2637.85</v>
      </c>
      <c r="F741" s="166"/>
    </row>
    <row r="742" spans="1:6" s="106" customFormat="1" ht="12.75">
      <c r="A742" s="105" t="s">
        <v>259</v>
      </c>
      <c r="B742" s="33" t="s">
        <v>558</v>
      </c>
      <c r="C742" s="38">
        <v>2008</v>
      </c>
      <c r="D742" s="204">
        <v>3281.8</v>
      </c>
    </row>
    <row r="743" spans="1:6" s="106" customFormat="1" ht="12.75">
      <c r="A743" s="105" t="s">
        <v>260</v>
      </c>
      <c r="B743" s="33" t="s">
        <v>482</v>
      </c>
      <c r="C743" s="38">
        <v>2007</v>
      </c>
      <c r="D743" s="204">
        <v>2699</v>
      </c>
    </row>
    <row r="744" spans="1:6" s="106" customFormat="1" ht="12.75">
      <c r="A744" s="105" t="s">
        <v>261</v>
      </c>
      <c r="B744" s="33" t="s">
        <v>482</v>
      </c>
      <c r="C744" s="38">
        <v>2007</v>
      </c>
      <c r="D744" s="204">
        <v>2699</v>
      </c>
    </row>
    <row r="745" spans="1:6" s="106" customFormat="1" ht="12.75">
      <c r="A745" s="105" t="s">
        <v>262</v>
      </c>
      <c r="B745" s="33" t="s">
        <v>482</v>
      </c>
      <c r="C745" s="38">
        <v>2007</v>
      </c>
      <c r="D745" s="204">
        <v>2699</v>
      </c>
    </row>
    <row r="746" spans="1:6" s="106" customFormat="1" ht="12.75">
      <c r="A746" s="105" t="s">
        <v>263</v>
      </c>
      <c r="B746" s="33" t="s">
        <v>711</v>
      </c>
      <c r="C746" s="38">
        <v>2009</v>
      </c>
      <c r="D746" s="204">
        <v>1898</v>
      </c>
    </row>
    <row r="747" spans="1:6" s="106" customFormat="1" ht="12.75">
      <c r="A747" s="105" t="s">
        <v>264</v>
      </c>
      <c r="B747" s="33" t="s">
        <v>711</v>
      </c>
      <c r="C747" s="38">
        <v>2009</v>
      </c>
      <c r="D747" s="204">
        <v>1898</v>
      </c>
    </row>
    <row r="748" spans="1:6" s="106" customFormat="1" ht="12.75">
      <c r="A748" s="105" t="s">
        <v>265</v>
      </c>
      <c r="B748" s="33" t="s">
        <v>35</v>
      </c>
      <c r="C748" s="38">
        <v>2008</v>
      </c>
      <c r="D748" s="204">
        <v>1099</v>
      </c>
    </row>
    <row r="749" spans="1:6" s="106" customFormat="1" ht="12.75">
      <c r="A749" s="105" t="s">
        <v>266</v>
      </c>
      <c r="B749" s="33" t="s">
        <v>877</v>
      </c>
      <c r="C749" s="38">
        <v>2009</v>
      </c>
      <c r="D749" s="204">
        <v>1599</v>
      </c>
    </row>
    <row r="750" spans="1:6">
      <c r="A750" s="9"/>
      <c r="B750" s="10" t="s">
        <v>22</v>
      </c>
      <c r="C750" s="9"/>
      <c r="D750" s="192">
        <f>SUM(D740:D749)</f>
        <v>22799.55</v>
      </c>
      <c r="E750" s="114"/>
    </row>
    <row r="751" spans="1:6">
      <c r="A751" s="369" t="s">
        <v>109</v>
      </c>
      <c r="B751" s="370"/>
      <c r="C751" s="370"/>
      <c r="D751" s="370"/>
    </row>
    <row r="752" spans="1:6">
      <c r="A752" s="371" t="s">
        <v>21</v>
      </c>
      <c r="B752" s="372"/>
      <c r="C752" s="372"/>
      <c r="D752" s="372"/>
    </row>
    <row r="753" spans="1:5" s="73" customFormat="1" ht="12.75">
      <c r="A753" s="34">
        <v>1</v>
      </c>
      <c r="B753" s="32" t="s">
        <v>498</v>
      </c>
      <c r="C753" s="34">
        <v>2006</v>
      </c>
      <c r="D753" s="194">
        <v>1335.09</v>
      </c>
    </row>
    <row r="754" spans="1:5" s="73" customFormat="1" ht="12.75">
      <c r="A754" s="34">
        <v>2</v>
      </c>
      <c r="B754" s="32" t="s">
        <v>499</v>
      </c>
      <c r="C754" s="34">
        <v>2007</v>
      </c>
      <c r="D754" s="194">
        <v>3450</v>
      </c>
    </row>
    <row r="755" spans="1:5" s="73" customFormat="1" ht="12.75">
      <c r="A755" s="34">
        <v>3</v>
      </c>
      <c r="B755" s="33" t="s">
        <v>500</v>
      </c>
      <c r="C755" s="38">
        <v>2007</v>
      </c>
      <c r="D755" s="191">
        <v>3190</v>
      </c>
    </row>
    <row r="756" spans="1:5" s="73" customFormat="1" ht="12.75">
      <c r="A756" s="34">
        <v>4</v>
      </c>
      <c r="B756" s="33" t="s">
        <v>501</v>
      </c>
      <c r="C756" s="38">
        <v>2007</v>
      </c>
      <c r="D756" s="191">
        <v>799</v>
      </c>
    </row>
    <row r="757" spans="1:5" s="73" customFormat="1" ht="12.75">
      <c r="A757" s="34">
        <v>5</v>
      </c>
      <c r="B757" s="33" t="s">
        <v>502</v>
      </c>
      <c r="C757" s="38">
        <v>2007</v>
      </c>
      <c r="D757" s="191">
        <v>890</v>
      </c>
    </row>
    <row r="758" spans="1:5" s="73" customFormat="1" ht="12.75">
      <c r="A758" s="34">
        <v>6</v>
      </c>
      <c r="B758" s="33" t="s">
        <v>503</v>
      </c>
      <c r="C758" s="38">
        <v>2007</v>
      </c>
      <c r="D758" s="191">
        <v>689.3</v>
      </c>
    </row>
    <row r="759" spans="1:5" s="73" customFormat="1" ht="12.75">
      <c r="A759" s="34">
        <v>7</v>
      </c>
      <c r="B759" s="33" t="s">
        <v>504</v>
      </c>
      <c r="C759" s="38">
        <v>2008</v>
      </c>
      <c r="D759" s="191">
        <v>683.2</v>
      </c>
    </row>
    <row r="760" spans="1:5" s="73" customFormat="1" ht="12.75">
      <c r="A760" s="34">
        <v>8</v>
      </c>
      <c r="B760" s="33" t="s">
        <v>505</v>
      </c>
      <c r="C760" s="38">
        <v>2008</v>
      </c>
      <c r="D760" s="191">
        <v>4270</v>
      </c>
    </row>
    <row r="761" spans="1:5" s="73" customFormat="1" ht="12.75">
      <c r="A761" s="34">
        <v>9</v>
      </c>
      <c r="B761" s="33" t="s">
        <v>506</v>
      </c>
      <c r="C761" s="38">
        <v>2009</v>
      </c>
      <c r="D761" s="203">
        <v>790</v>
      </c>
      <c r="E761" s="168"/>
    </row>
    <row r="762" spans="1:5" s="73" customFormat="1" ht="12.75">
      <c r="A762" s="34">
        <v>10</v>
      </c>
      <c r="B762" s="33" t="s">
        <v>507</v>
      </c>
      <c r="C762" s="38">
        <v>2009</v>
      </c>
      <c r="D762" s="191">
        <v>422.89</v>
      </c>
    </row>
    <row r="763" spans="1:5" s="73" customFormat="1" ht="12.75">
      <c r="A763" s="34">
        <v>11</v>
      </c>
      <c r="B763" s="33" t="s">
        <v>508</v>
      </c>
      <c r="C763" s="38">
        <v>2009</v>
      </c>
      <c r="D763" s="191">
        <v>234.24</v>
      </c>
      <c r="E763" s="93"/>
    </row>
    <row r="764" spans="1:5" s="73" customFormat="1" ht="12.75">
      <c r="A764" s="34">
        <v>12</v>
      </c>
      <c r="B764" s="33" t="s">
        <v>509</v>
      </c>
      <c r="C764" s="38">
        <v>2010</v>
      </c>
      <c r="D764" s="191">
        <v>2013</v>
      </c>
    </row>
    <row r="765" spans="1:5" s="73" customFormat="1" ht="12.75">
      <c r="A765" s="34">
        <v>13</v>
      </c>
      <c r="B765" s="33" t="s">
        <v>510</v>
      </c>
      <c r="C765" s="38">
        <v>2010</v>
      </c>
      <c r="D765" s="191">
        <v>2824.3</v>
      </c>
    </row>
    <row r="766" spans="1:5" s="73" customFormat="1" ht="12.75">
      <c r="A766" s="34">
        <v>14</v>
      </c>
      <c r="B766" s="167" t="s">
        <v>878</v>
      </c>
      <c r="C766" s="38">
        <v>2010</v>
      </c>
      <c r="D766" s="191">
        <v>774.7</v>
      </c>
    </row>
    <row r="767" spans="1:5">
      <c r="A767" s="8"/>
      <c r="B767" s="11" t="s">
        <v>22</v>
      </c>
      <c r="C767" s="8"/>
      <c r="D767" s="177">
        <f>SUM(D753:D766)</f>
        <v>22365.72</v>
      </c>
    </row>
    <row r="770" spans="3:6" ht="15">
      <c r="C770" s="140" t="s">
        <v>3</v>
      </c>
    </row>
    <row r="771" spans="3:6" ht="15">
      <c r="C771" s="140" t="s">
        <v>810</v>
      </c>
      <c r="D771" s="141">
        <f>SUM(D767,D738,D686,D647,D599,D566,D537,D429,D402,D381,D343,D322,D310,D297,D285,D252,D212,D162,D699)</f>
        <v>2418157.1755999993</v>
      </c>
      <c r="E771" s="114">
        <f>SUM(D162,D212,D252,D285,D297,D310,D322,D343,D381,D402,D429,D537,D566,D599,D647,D686,D738,D767)</f>
        <v>2415718.2355999993</v>
      </c>
      <c r="F771" s="114">
        <f>SUM(D162,D212,D252,D285,D297,D310,D322,D343,D381,D402,D429,D537,D566,D599,D647,D686,D738,D767)</f>
        <v>2415718.2355999993</v>
      </c>
    </row>
    <row r="772" spans="3:6" ht="15">
      <c r="C772" s="140" t="s">
        <v>811</v>
      </c>
      <c r="D772" s="141">
        <f>SUM(D750,D690,D660,D607,D573,D542,D447,D405,D390,D325,D315,D303,D290,D269,D219,D188)</f>
        <v>394172.4</v>
      </c>
      <c r="E772" s="114">
        <f>SUM(D188,D219,D269,D290,D303,D315,D325,D390,D405,D447,D542,D573,D607,D660,D690,D750)</f>
        <v>394172.39999999997</v>
      </c>
      <c r="F772" s="114">
        <f>SUM(D188,D219,D269,D290,D303,D315,D325,D390,D405,D447,D542,D573,D607,D660,D690,D750)</f>
        <v>394172.39999999997</v>
      </c>
    </row>
    <row r="773" spans="3:6" ht="15">
      <c r="C773" s="140" t="s">
        <v>812</v>
      </c>
      <c r="D773" s="141">
        <f>SUM(D693,D665,D577,D450,D393,D222,D192)</f>
        <v>202638.54</v>
      </c>
      <c r="E773" s="114">
        <f>SUM(D192,D222,D393,D450,D577,D665,D693)</f>
        <v>202638.54</v>
      </c>
      <c r="F773" s="114">
        <f>SUM(D192,D222,D393,D450,D577,D665,D693)</f>
        <v>202638.54</v>
      </c>
    </row>
    <row r="774" spans="3:6">
      <c r="D774" s="114">
        <f>SUM(D771:D773)</f>
        <v>3014968.1155999992</v>
      </c>
      <c r="F774" s="114">
        <f>SUM(F771:F773)</f>
        <v>3012529.1755999993</v>
      </c>
    </row>
  </sheetData>
  <mergeCells count="61">
    <mergeCell ref="C200:C209"/>
    <mergeCell ref="A291:D291"/>
    <mergeCell ref="A292:D292"/>
    <mergeCell ref="A298:D298"/>
    <mergeCell ref="A286:D286"/>
    <mergeCell ref="A430:D430"/>
    <mergeCell ref="A316:D316"/>
    <mergeCell ref="A344:D344"/>
    <mergeCell ref="A403:D403"/>
    <mergeCell ref="A544:D544"/>
    <mergeCell ref="A406:D406"/>
    <mergeCell ref="A407:D407"/>
    <mergeCell ref="A391:D391"/>
    <mergeCell ref="A394:D394"/>
    <mergeCell ref="A326:D326"/>
    <mergeCell ref="A327:D327"/>
    <mergeCell ref="A317:D317"/>
    <mergeCell ref="A323:D323"/>
    <mergeCell ref="A395:D395"/>
    <mergeCell ref="A345:D345"/>
    <mergeCell ref="A382:D382"/>
    <mergeCell ref="A304:D304"/>
    <mergeCell ref="A305:D305"/>
    <mergeCell ref="A311:D311"/>
    <mergeCell ref="A213:D213"/>
    <mergeCell ref="A220:D220"/>
    <mergeCell ref="A223:D223"/>
    <mergeCell ref="A270:D270"/>
    <mergeCell ref="A271:D271"/>
    <mergeCell ref="A224:D224"/>
    <mergeCell ref="A253:D253"/>
    <mergeCell ref="A2:D2"/>
    <mergeCell ref="A193:D193"/>
    <mergeCell ref="A194:D194"/>
    <mergeCell ref="A163:D163"/>
    <mergeCell ref="A189:D189"/>
    <mergeCell ref="A3:D3"/>
    <mergeCell ref="A608:D608"/>
    <mergeCell ref="A609:D609"/>
    <mergeCell ref="A451:D451"/>
    <mergeCell ref="A538:D538"/>
    <mergeCell ref="A448:D448"/>
    <mergeCell ref="A579:D579"/>
    <mergeCell ref="A578:D578"/>
    <mergeCell ref="A567:D567"/>
    <mergeCell ref="A574:D574"/>
    <mergeCell ref="A452:D452"/>
    <mergeCell ref="A600:D600"/>
    <mergeCell ref="A543:D543"/>
    <mergeCell ref="A661:D661"/>
    <mergeCell ref="A666:D666"/>
    <mergeCell ref="A648:D648"/>
    <mergeCell ref="A752:D752"/>
    <mergeCell ref="A700:D700"/>
    <mergeCell ref="A701:D701"/>
    <mergeCell ref="A739:D739"/>
    <mergeCell ref="A751:D751"/>
    <mergeCell ref="A667:D667"/>
    <mergeCell ref="A691:D691"/>
    <mergeCell ref="A687:D687"/>
    <mergeCell ref="A694:D694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workbookViewId="0">
      <selection activeCell="B31" sqref="B31"/>
    </sheetView>
  </sheetViews>
  <sheetFormatPr defaultRowHeight="14.25"/>
  <cols>
    <col min="1" max="1" width="6.375" customWidth="1"/>
    <col min="2" max="2" width="73.875" customWidth="1"/>
    <col min="3" max="3" width="16.875" style="16" customWidth="1"/>
  </cols>
  <sheetData>
    <row r="1" spans="1:4" ht="15">
      <c r="A1" s="20" t="s">
        <v>50</v>
      </c>
      <c r="B1" s="20" t="s">
        <v>51</v>
      </c>
      <c r="C1" s="20" t="s">
        <v>52</v>
      </c>
      <c r="D1" s="17"/>
    </row>
    <row r="2" spans="1:4" ht="15">
      <c r="A2" s="18">
        <v>1</v>
      </c>
      <c r="B2" s="18" t="s">
        <v>53</v>
      </c>
      <c r="C2" s="21">
        <v>2187144.64</v>
      </c>
      <c r="D2" s="17"/>
    </row>
    <row r="3" spans="1:4" ht="15">
      <c r="A3" s="18">
        <v>2</v>
      </c>
      <c r="B3" s="18" t="s">
        <v>54</v>
      </c>
      <c r="C3" s="21">
        <v>377289.83</v>
      </c>
      <c r="D3" s="17"/>
    </row>
    <row r="4" spans="1:4" ht="15">
      <c r="A4" s="18">
        <v>3</v>
      </c>
      <c r="B4" s="18" t="s">
        <v>55</v>
      </c>
      <c r="C4" s="21">
        <v>1275825.3999999999</v>
      </c>
      <c r="D4" s="17"/>
    </row>
    <row r="5" spans="1:4" ht="15">
      <c r="A5" s="18">
        <v>4</v>
      </c>
      <c r="B5" s="18" t="s">
        <v>87</v>
      </c>
      <c r="C5" s="21">
        <v>48292.84</v>
      </c>
      <c r="D5" s="17"/>
    </row>
    <row r="6" spans="1:4" ht="15">
      <c r="A6" s="18">
        <v>5</v>
      </c>
      <c r="B6" s="18" t="s">
        <v>881</v>
      </c>
      <c r="C6" s="115">
        <f>SUM(C7:C9)</f>
        <v>186946.87</v>
      </c>
      <c r="D6" s="17"/>
    </row>
    <row r="7" spans="1:4" ht="15">
      <c r="A7" s="18"/>
      <c r="B7" s="143" t="s">
        <v>813</v>
      </c>
      <c r="C7" s="144">
        <v>71483.19</v>
      </c>
      <c r="D7" s="17"/>
    </row>
    <row r="8" spans="1:4" ht="15">
      <c r="A8" s="18"/>
      <c r="B8" s="143" t="s">
        <v>814</v>
      </c>
      <c r="C8" s="144">
        <v>39715.230000000003</v>
      </c>
      <c r="D8" s="17"/>
    </row>
    <row r="9" spans="1:4" ht="15">
      <c r="A9" s="18"/>
      <c r="B9" s="143" t="s">
        <v>815</v>
      </c>
      <c r="C9" s="144">
        <v>75748.45</v>
      </c>
      <c r="D9" s="17"/>
    </row>
    <row r="10" spans="1:4" ht="15">
      <c r="A10" s="18">
        <v>6</v>
      </c>
      <c r="B10" s="18" t="s">
        <v>90</v>
      </c>
      <c r="C10" s="21">
        <f>1338229+1779</f>
        <v>1340008</v>
      </c>
      <c r="D10" s="17"/>
    </row>
    <row r="11" spans="1:4" ht="15">
      <c r="A11" s="18">
        <v>7</v>
      </c>
      <c r="B11" s="18" t="s">
        <v>92</v>
      </c>
      <c r="C11" s="21">
        <v>66662.100000000006</v>
      </c>
      <c r="D11" s="17"/>
    </row>
    <row r="12" spans="1:4">
      <c r="A12" s="18">
        <v>8</v>
      </c>
      <c r="B12" s="18" t="s">
        <v>94</v>
      </c>
      <c r="C12" s="110">
        <v>5000</v>
      </c>
    </row>
    <row r="13" spans="1:4">
      <c r="A13" s="18">
        <v>9</v>
      </c>
      <c r="B13" s="18" t="s">
        <v>554</v>
      </c>
      <c r="C13" s="139">
        <f>333134+4135+1986.16+1421.3+5000</f>
        <v>345676.45999999996</v>
      </c>
    </row>
    <row r="14" spans="1:4">
      <c r="A14" s="18">
        <v>10</v>
      </c>
      <c r="B14" s="18" t="s">
        <v>96</v>
      </c>
      <c r="C14" s="110">
        <v>291077.44</v>
      </c>
    </row>
    <row r="15" spans="1:4">
      <c r="A15" s="18">
        <v>11</v>
      </c>
      <c r="B15" s="18" t="s">
        <v>98</v>
      </c>
      <c r="C15" s="110">
        <v>2846520.21</v>
      </c>
    </row>
    <row r="16" spans="1:4">
      <c r="A16" s="18">
        <v>12</v>
      </c>
      <c r="B16" s="18" t="s">
        <v>99</v>
      </c>
      <c r="C16" s="110">
        <v>582050.68999999994</v>
      </c>
    </row>
    <row r="17" spans="1:3">
      <c r="A17" s="18">
        <v>13</v>
      </c>
      <c r="B17" s="18" t="s">
        <v>102</v>
      </c>
      <c r="C17" s="110">
        <v>382717.89</v>
      </c>
    </row>
    <row r="18" spans="1:3">
      <c r="A18" s="18">
        <v>14</v>
      </c>
      <c r="B18" s="18" t="s">
        <v>103</v>
      </c>
      <c r="C18" s="110">
        <v>166064.53</v>
      </c>
    </row>
    <row r="19" spans="1:3">
      <c r="A19" s="18"/>
      <c r="B19" s="18" t="s">
        <v>894</v>
      </c>
      <c r="C19" s="110">
        <v>25241.88</v>
      </c>
    </row>
    <row r="20" spans="1:3">
      <c r="A20" s="18">
        <v>15</v>
      </c>
      <c r="B20" s="18" t="s">
        <v>105</v>
      </c>
      <c r="C20" s="110"/>
    </row>
    <row r="21" spans="1:3">
      <c r="A21" s="18">
        <v>16</v>
      </c>
      <c r="B21" s="18" t="s">
        <v>107</v>
      </c>
      <c r="C21" s="110">
        <v>3622.99</v>
      </c>
    </row>
    <row r="22" spans="1:3">
      <c r="A22" s="18">
        <v>17</v>
      </c>
      <c r="B22" s="18" t="s">
        <v>108</v>
      </c>
      <c r="C22" s="139">
        <f>71262.54+7046.54+2875</f>
        <v>81184.079999999987</v>
      </c>
    </row>
    <row r="23" spans="1:3" ht="15">
      <c r="A23" s="385" t="s">
        <v>22</v>
      </c>
      <c r="B23" s="385"/>
      <c r="C23" s="142">
        <f>SUM(C2:C6,C10:C22)</f>
        <v>10211325.85</v>
      </c>
    </row>
  </sheetData>
  <mergeCells count="1">
    <mergeCell ref="A23:B23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61"/>
  <sheetViews>
    <sheetView topLeftCell="A43" workbookViewId="0">
      <selection activeCell="H71" sqref="H71"/>
    </sheetView>
  </sheetViews>
  <sheetFormatPr defaultRowHeight="14.25"/>
  <cols>
    <col min="2" max="2" width="16.625" customWidth="1"/>
    <col min="3" max="3" width="11.5" customWidth="1"/>
    <col min="4" max="4" width="14" customWidth="1"/>
    <col min="5" max="5" width="13.125" customWidth="1"/>
    <col min="6" max="6" width="16.875" customWidth="1"/>
    <col min="10" max="10" width="9.5" customWidth="1"/>
    <col min="11" max="11" width="14" bestFit="1" customWidth="1"/>
    <col min="12" max="12" width="15.125" customWidth="1"/>
    <col min="14" max="14" width="10.125" customWidth="1"/>
    <col min="16" max="16" width="12.875" customWidth="1"/>
    <col min="17" max="17" width="14.25" customWidth="1"/>
    <col min="19" max="19" width="16.5" customWidth="1"/>
    <col min="20" max="20" width="11.875" customWidth="1"/>
  </cols>
  <sheetData>
    <row r="1" spans="1:28" ht="16.5" thickBot="1">
      <c r="A1" s="398" t="s">
        <v>20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</row>
    <row r="2" spans="1:28" ht="16.5">
      <c r="A2" s="399" t="s">
        <v>56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1" t="s">
        <v>56</v>
      </c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2"/>
    </row>
    <row r="3" spans="1:28">
      <c r="A3" s="387" t="s">
        <v>57</v>
      </c>
      <c r="B3" s="389" t="s">
        <v>58</v>
      </c>
      <c r="C3" s="389" t="s">
        <v>59</v>
      </c>
      <c r="D3" s="389" t="s">
        <v>60</v>
      </c>
      <c r="E3" s="389" t="s">
        <v>61</v>
      </c>
      <c r="F3" s="389" t="s">
        <v>62</v>
      </c>
      <c r="G3" s="386" t="s">
        <v>63</v>
      </c>
      <c r="H3" s="386"/>
      <c r="I3" s="389" t="s">
        <v>64</v>
      </c>
      <c r="J3" s="389" t="s">
        <v>65</v>
      </c>
      <c r="K3" s="389" t="s">
        <v>66</v>
      </c>
      <c r="L3" s="389" t="s">
        <v>67</v>
      </c>
      <c r="M3" s="389" t="s">
        <v>68</v>
      </c>
      <c r="N3" s="395" t="s">
        <v>69</v>
      </c>
      <c r="O3" s="393" t="s">
        <v>57</v>
      </c>
      <c r="P3" s="386" t="s">
        <v>70</v>
      </c>
      <c r="Q3" s="389" t="s">
        <v>71</v>
      </c>
      <c r="R3" s="386" t="s">
        <v>72</v>
      </c>
      <c r="S3" s="386" t="s">
        <v>73</v>
      </c>
      <c r="T3" s="386" t="s">
        <v>74</v>
      </c>
      <c r="U3" s="386" t="s">
        <v>75</v>
      </c>
      <c r="V3" s="386"/>
      <c r="W3" s="386" t="s">
        <v>76</v>
      </c>
      <c r="X3" s="386"/>
      <c r="Y3" s="386" t="s">
        <v>77</v>
      </c>
      <c r="Z3" s="386"/>
      <c r="AA3" s="403" t="s">
        <v>78</v>
      </c>
    </row>
    <row r="4" spans="1:28">
      <c r="A4" s="387"/>
      <c r="B4" s="390"/>
      <c r="C4" s="390"/>
      <c r="D4" s="390"/>
      <c r="E4" s="390"/>
      <c r="F4" s="390"/>
      <c r="G4" s="386"/>
      <c r="H4" s="386"/>
      <c r="I4" s="390"/>
      <c r="J4" s="390"/>
      <c r="K4" s="390"/>
      <c r="L4" s="390"/>
      <c r="M4" s="390"/>
      <c r="N4" s="396"/>
      <c r="O4" s="393"/>
      <c r="P4" s="386"/>
      <c r="Q4" s="390"/>
      <c r="R4" s="386"/>
      <c r="S4" s="386"/>
      <c r="T4" s="386"/>
      <c r="U4" s="386"/>
      <c r="V4" s="386"/>
      <c r="W4" s="386"/>
      <c r="X4" s="386"/>
      <c r="Y4" s="386"/>
      <c r="Z4" s="386"/>
      <c r="AA4" s="403"/>
    </row>
    <row r="5" spans="1:28" ht="36.75" customHeight="1" thickBot="1">
      <c r="A5" s="388"/>
      <c r="B5" s="391"/>
      <c r="C5" s="391"/>
      <c r="D5" s="391"/>
      <c r="E5" s="391"/>
      <c r="F5" s="391"/>
      <c r="G5" s="23" t="s">
        <v>79</v>
      </c>
      <c r="H5" s="23" t="s">
        <v>80</v>
      </c>
      <c r="I5" s="391"/>
      <c r="J5" s="391"/>
      <c r="K5" s="391"/>
      <c r="L5" s="391"/>
      <c r="M5" s="391"/>
      <c r="N5" s="397"/>
      <c r="O5" s="394"/>
      <c r="P5" s="392"/>
      <c r="Q5" s="391"/>
      <c r="R5" s="392"/>
      <c r="S5" s="392"/>
      <c r="T5" s="392"/>
      <c r="U5" s="23" t="s">
        <v>79</v>
      </c>
      <c r="V5" s="23" t="s">
        <v>80</v>
      </c>
      <c r="W5" s="23" t="s">
        <v>81</v>
      </c>
      <c r="X5" s="23" t="s">
        <v>82</v>
      </c>
      <c r="Y5" s="23" t="s">
        <v>81</v>
      </c>
      <c r="Z5" s="23" t="s">
        <v>82</v>
      </c>
      <c r="AA5" s="405"/>
    </row>
    <row r="6" spans="1:28" ht="24">
      <c r="A6" s="162">
        <v>1</v>
      </c>
      <c r="B6" s="131" t="s">
        <v>719</v>
      </c>
      <c r="C6" s="131" t="s">
        <v>761</v>
      </c>
      <c r="D6" s="131" t="s">
        <v>720</v>
      </c>
      <c r="E6" s="131" t="s">
        <v>721</v>
      </c>
      <c r="F6" s="131" t="s">
        <v>722</v>
      </c>
      <c r="G6" s="24"/>
      <c r="H6" s="24"/>
      <c r="I6" s="131">
        <v>1298</v>
      </c>
      <c r="J6" s="131">
        <v>2000</v>
      </c>
      <c r="K6" s="131" t="s">
        <v>723</v>
      </c>
      <c r="L6" s="24" t="s">
        <v>724</v>
      </c>
      <c r="M6" s="131">
        <v>4</v>
      </c>
      <c r="N6" s="24" t="s">
        <v>725</v>
      </c>
      <c r="O6" s="24"/>
      <c r="P6" s="24">
        <v>1355</v>
      </c>
      <c r="Q6" s="24" t="s">
        <v>137</v>
      </c>
      <c r="R6" s="131">
        <v>176419</v>
      </c>
      <c r="S6" s="131" t="s">
        <v>726</v>
      </c>
      <c r="T6" s="148">
        <v>7000</v>
      </c>
      <c r="U6" s="130"/>
      <c r="V6" s="135"/>
      <c r="W6" s="205">
        <v>40546</v>
      </c>
      <c r="X6" s="205">
        <v>40910</v>
      </c>
      <c r="Y6" s="205">
        <v>40546</v>
      </c>
      <c r="Z6" s="205">
        <v>40910</v>
      </c>
      <c r="AA6" s="131" t="s">
        <v>15</v>
      </c>
    </row>
    <row r="7" spans="1:28" ht="24">
      <c r="A7" s="165">
        <v>2</v>
      </c>
      <c r="B7" s="131" t="s">
        <v>727</v>
      </c>
      <c r="C7" s="131" t="s">
        <v>728</v>
      </c>
      <c r="D7" s="131" t="s">
        <v>729</v>
      </c>
      <c r="E7" s="131" t="s">
        <v>730</v>
      </c>
      <c r="F7" s="131" t="s">
        <v>722</v>
      </c>
      <c r="G7" s="24"/>
      <c r="H7" s="25"/>
      <c r="I7" s="131">
        <v>1242</v>
      </c>
      <c r="J7" s="131">
        <v>2003</v>
      </c>
      <c r="K7" s="131" t="s">
        <v>731</v>
      </c>
      <c r="L7" s="132">
        <v>40717</v>
      </c>
      <c r="M7" s="131">
        <v>5</v>
      </c>
      <c r="N7" s="25" t="s">
        <v>725</v>
      </c>
      <c r="O7" s="24"/>
      <c r="P7" s="25">
        <v>1385</v>
      </c>
      <c r="Q7" s="24" t="s">
        <v>137</v>
      </c>
      <c r="R7" s="131">
        <v>127821</v>
      </c>
      <c r="S7" s="131" t="s">
        <v>726</v>
      </c>
      <c r="T7" s="148">
        <v>10000</v>
      </c>
      <c r="U7" s="130"/>
      <c r="V7" s="135"/>
      <c r="W7" s="205">
        <v>40527</v>
      </c>
      <c r="X7" s="205">
        <v>40891</v>
      </c>
      <c r="Y7" s="205">
        <v>40527</v>
      </c>
      <c r="Z7" s="205">
        <v>40526</v>
      </c>
      <c r="AA7" s="131" t="s">
        <v>15</v>
      </c>
    </row>
    <row r="8" spans="1:28" ht="48">
      <c r="A8" s="165">
        <v>3</v>
      </c>
      <c r="B8" s="131" t="s">
        <v>732</v>
      </c>
      <c r="C8" s="131" t="s">
        <v>733</v>
      </c>
      <c r="D8" s="131" t="s">
        <v>734</v>
      </c>
      <c r="E8" s="131" t="s">
        <v>735</v>
      </c>
      <c r="F8" s="131" t="s">
        <v>736</v>
      </c>
      <c r="G8" s="24"/>
      <c r="H8" s="25"/>
      <c r="I8" s="131" t="s">
        <v>5</v>
      </c>
      <c r="J8" s="131">
        <v>2005</v>
      </c>
      <c r="K8" s="131" t="s">
        <v>737</v>
      </c>
      <c r="L8" s="25" t="s">
        <v>737</v>
      </c>
      <c r="M8" s="131">
        <v>1</v>
      </c>
      <c r="N8" s="25">
        <v>1</v>
      </c>
      <c r="O8" s="24"/>
      <c r="P8" s="25">
        <v>0</v>
      </c>
      <c r="Q8" s="24" t="s">
        <v>137</v>
      </c>
      <c r="R8" s="131" t="s">
        <v>5</v>
      </c>
      <c r="S8" s="131" t="s">
        <v>738</v>
      </c>
      <c r="T8" s="148">
        <v>22700</v>
      </c>
      <c r="U8" s="130"/>
      <c r="V8" s="135"/>
      <c r="W8" s="205">
        <v>40483</v>
      </c>
      <c r="X8" s="205">
        <v>40847</v>
      </c>
      <c r="Y8" s="205">
        <v>40483</v>
      </c>
      <c r="Z8" s="205">
        <v>40847</v>
      </c>
      <c r="AA8" s="131" t="s">
        <v>739</v>
      </c>
    </row>
    <row r="9" spans="1:28" ht="24">
      <c r="A9" s="162">
        <v>4</v>
      </c>
      <c r="B9" s="131" t="s">
        <v>740</v>
      </c>
      <c r="C9" s="131" t="s">
        <v>741</v>
      </c>
      <c r="D9" s="131" t="s">
        <v>742</v>
      </c>
      <c r="E9" s="131" t="s">
        <v>743</v>
      </c>
      <c r="F9" s="131" t="s">
        <v>722</v>
      </c>
      <c r="G9" s="24"/>
      <c r="H9" s="25"/>
      <c r="I9" s="131">
        <v>1600</v>
      </c>
      <c r="J9" s="131">
        <v>2007</v>
      </c>
      <c r="K9" s="133" t="s">
        <v>744</v>
      </c>
      <c r="L9" s="132">
        <v>40997</v>
      </c>
      <c r="M9" s="131">
        <v>5</v>
      </c>
      <c r="N9" s="25">
        <v>0</v>
      </c>
      <c r="O9" s="24"/>
      <c r="P9" s="25">
        <v>1760</v>
      </c>
      <c r="Q9" s="24" t="s">
        <v>137</v>
      </c>
      <c r="R9" s="131">
        <v>86725</v>
      </c>
      <c r="S9" s="131" t="s">
        <v>726</v>
      </c>
      <c r="T9" s="148">
        <v>39000</v>
      </c>
      <c r="U9" s="130"/>
      <c r="V9" s="135"/>
      <c r="W9" s="205">
        <v>40630</v>
      </c>
      <c r="X9" s="205">
        <v>40995</v>
      </c>
      <c r="Y9" s="205">
        <v>40630</v>
      </c>
      <c r="Z9" s="205">
        <v>40995</v>
      </c>
      <c r="AA9" s="131" t="s">
        <v>14</v>
      </c>
    </row>
    <row r="10" spans="1:28" ht="24">
      <c r="A10" s="165">
        <v>5</v>
      </c>
      <c r="B10" s="131" t="s">
        <v>153</v>
      </c>
      <c r="C10" s="131" t="s">
        <v>745</v>
      </c>
      <c r="D10" s="131" t="s">
        <v>746</v>
      </c>
      <c r="E10" s="131" t="s">
        <v>747</v>
      </c>
      <c r="F10" s="131" t="s">
        <v>722</v>
      </c>
      <c r="G10" s="25"/>
      <c r="H10" s="25"/>
      <c r="I10" s="131">
        <v>1595</v>
      </c>
      <c r="J10" s="131">
        <v>2008</v>
      </c>
      <c r="K10" s="131" t="s">
        <v>748</v>
      </c>
      <c r="L10" s="25" t="s">
        <v>749</v>
      </c>
      <c r="M10" s="131">
        <v>5</v>
      </c>
      <c r="N10" s="25" t="s">
        <v>725</v>
      </c>
      <c r="O10" s="24"/>
      <c r="P10" s="25">
        <v>1915</v>
      </c>
      <c r="Q10" s="24" t="s">
        <v>137</v>
      </c>
      <c r="R10" s="131">
        <v>71450</v>
      </c>
      <c r="S10" s="131" t="s">
        <v>750</v>
      </c>
      <c r="T10" s="148">
        <v>38800</v>
      </c>
      <c r="U10" s="130"/>
      <c r="V10" s="135"/>
      <c r="W10" s="205">
        <v>40641</v>
      </c>
      <c r="X10" s="205">
        <v>41006</v>
      </c>
      <c r="Y10" s="205">
        <v>40641</v>
      </c>
      <c r="Z10" s="205">
        <v>41006</v>
      </c>
      <c r="AA10" s="131" t="s">
        <v>15</v>
      </c>
    </row>
    <row r="11" spans="1:28" ht="89.25">
      <c r="A11" s="165">
        <v>6</v>
      </c>
      <c r="B11" s="131" t="s">
        <v>751</v>
      </c>
      <c r="C11" s="131" t="s">
        <v>752</v>
      </c>
      <c r="D11" s="131" t="s">
        <v>753</v>
      </c>
      <c r="E11" s="131" t="s">
        <v>754</v>
      </c>
      <c r="F11" s="131" t="s">
        <v>755</v>
      </c>
      <c r="G11" s="169" t="s">
        <v>879</v>
      </c>
      <c r="H11" s="134">
        <v>24068.34</v>
      </c>
      <c r="I11" s="131">
        <v>2987</v>
      </c>
      <c r="J11" s="131">
        <v>2007</v>
      </c>
      <c r="K11" s="136" t="s">
        <v>756</v>
      </c>
      <c r="L11" s="132">
        <v>40528</v>
      </c>
      <c r="M11" s="131">
        <v>6</v>
      </c>
      <c r="N11" s="25" t="s">
        <v>725</v>
      </c>
      <c r="O11" s="24"/>
      <c r="P11" s="25">
        <v>3500</v>
      </c>
      <c r="Q11" s="25" t="s">
        <v>137</v>
      </c>
      <c r="R11" s="131">
        <v>134415</v>
      </c>
      <c r="S11" s="131" t="s">
        <v>726</v>
      </c>
      <c r="T11" s="148">
        <v>212300</v>
      </c>
      <c r="U11" s="131"/>
      <c r="V11" s="130"/>
      <c r="W11" s="206" t="s">
        <v>757</v>
      </c>
      <c r="X11" s="206" t="s">
        <v>758</v>
      </c>
      <c r="Y11" s="206" t="s">
        <v>757</v>
      </c>
      <c r="Z11" s="206" t="s">
        <v>758</v>
      </c>
      <c r="AA11" s="131" t="s">
        <v>15</v>
      </c>
      <c r="AB11" s="147"/>
    </row>
    <row r="12" spans="1:28" ht="16.5" thickBot="1">
      <c r="A12" s="398" t="s">
        <v>86</v>
      </c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  <c r="AA12" s="398"/>
    </row>
    <row r="13" spans="1:28" ht="16.5">
      <c r="A13" s="399" t="s">
        <v>56</v>
      </c>
      <c r="B13" s="400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1" t="s">
        <v>56</v>
      </c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402"/>
    </row>
    <row r="14" spans="1:28">
      <c r="A14" s="387" t="s">
        <v>57</v>
      </c>
      <c r="B14" s="389" t="s">
        <v>58</v>
      </c>
      <c r="C14" s="389" t="s">
        <v>59</v>
      </c>
      <c r="D14" s="389" t="s">
        <v>60</v>
      </c>
      <c r="E14" s="389" t="s">
        <v>61</v>
      </c>
      <c r="F14" s="389" t="s">
        <v>62</v>
      </c>
      <c r="G14" s="386" t="s">
        <v>63</v>
      </c>
      <c r="H14" s="386"/>
      <c r="I14" s="389" t="s">
        <v>64</v>
      </c>
      <c r="J14" s="389" t="s">
        <v>65</v>
      </c>
      <c r="K14" s="389" t="s">
        <v>66</v>
      </c>
      <c r="L14" s="389" t="s">
        <v>67</v>
      </c>
      <c r="M14" s="389" t="s">
        <v>68</v>
      </c>
      <c r="N14" s="395" t="s">
        <v>69</v>
      </c>
      <c r="O14" s="393" t="s">
        <v>57</v>
      </c>
      <c r="P14" s="386" t="s">
        <v>70</v>
      </c>
      <c r="Q14" s="389" t="s">
        <v>71</v>
      </c>
      <c r="R14" s="386" t="s">
        <v>72</v>
      </c>
      <c r="S14" s="386" t="s">
        <v>73</v>
      </c>
      <c r="T14" s="386" t="s">
        <v>74</v>
      </c>
      <c r="U14" s="386" t="s">
        <v>75</v>
      </c>
      <c r="V14" s="386"/>
      <c r="W14" s="386" t="s">
        <v>76</v>
      </c>
      <c r="X14" s="386"/>
      <c r="Y14" s="386" t="s">
        <v>77</v>
      </c>
      <c r="Z14" s="386"/>
      <c r="AA14" s="403" t="s">
        <v>78</v>
      </c>
    </row>
    <row r="15" spans="1:28">
      <c r="A15" s="387"/>
      <c r="B15" s="390"/>
      <c r="C15" s="390"/>
      <c r="D15" s="390"/>
      <c r="E15" s="390"/>
      <c r="F15" s="390"/>
      <c r="G15" s="386"/>
      <c r="H15" s="386"/>
      <c r="I15" s="390"/>
      <c r="J15" s="390"/>
      <c r="K15" s="390"/>
      <c r="L15" s="390"/>
      <c r="M15" s="390"/>
      <c r="N15" s="396"/>
      <c r="O15" s="393"/>
      <c r="P15" s="386"/>
      <c r="Q15" s="390"/>
      <c r="R15" s="386"/>
      <c r="S15" s="386"/>
      <c r="T15" s="386"/>
      <c r="U15" s="386"/>
      <c r="V15" s="386"/>
      <c r="W15" s="386"/>
      <c r="X15" s="386"/>
      <c r="Y15" s="386"/>
      <c r="Z15" s="386"/>
      <c r="AA15" s="403"/>
    </row>
    <row r="16" spans="1:28" ht="24.75" customHeight="1" thickBot="1">
      <c r="A16" s="388"/>
      <c r="B16" s="391"/>
      <c r="C16" s="391"/>
      <c r="D16" s="391"/>
      <c r="E16" s="391"/>
      <c r="F16" s="391"/>
      <c r="G16" s="23" t="s">
        <v>79</v>
      </c>
      <c r="H16" s="23" t="s">
        <v>80</v>
      </c>
      <c r="I16" s="391"/>
      <c r="J16" s="391"/>
      <c r="K16" s="391"/>
      <c r="L16" s="391"/>
      <c r="M16" s="391"/>
      <c r="N16" s="397"/>
      <c r="O16" s="394"/>
      <c r="P16" s="392"/>
      <c r="Q16" s="391"/>
      <c r="R16" s="392"/>
      <c r="S16" s="392"/>
      <c r="T16" s="392"/>
      <c r="U16" s="23" t="s">
        <v>79</v>
      </c>
      <c r="V16" s="23" t="s">
        <v>80</v>
      </c>
      <c r="W16" s="23" t="s">
        <v>81</v>
      </c>
      <c r="X16" s="23" t="s">
        <v>82</v>
      </c>
      <c r="Y16" s="23" t="s">
        <v>81</v>
      </c>
      <c r="Z16" s="23" t="s">
        <v>82</v>
      </c>
      <c r="AA16" s="405"/>
    </row>
    <row r="17" spans="1:27" ht="25.5">
      <c r="A17" s="160">
        <v>1</v>
      </c>
      <c r="B17" s="34" t="s">
        <v>121</v>
      </c>
      <c r="C17" s="34" t="s">
        <v>122</v>
      </c>
      <c r="D17" s="34" t="s">
        <v>123</v>
      </c>
      <c r="E17" s="34" t="s">
        <v>124</v>
      </c>
      <c r="F17" s="34" t="s">
        <v>125</v>
      </c>
      <c r="G17" s="34"/>
      <c r="H17" s="34"/>
      <c r="I17" s="34" t="s">
        <v>126</v>
      </c>
      <c r="J17" s="34">
        <v>2008</v>
      </c>
      <c r="K17" s="34" t="s">
        <v>127</v>
      </c>
      <c r="L17" s="34" t="s">
        <v>128</v>
      </c>
      <c r="M17" s="34">
        <v>5</v>
      </c>
      <c r="N17" s="34"/>
      <c r="O17" s="34">
        <v>1</v>
      </c>
      <c r="P17" s="34">
        <v>2350</v>
      </c>
      <c r="R17" s="34">
        <v>29040</v>
      </c>
      <c r="S17" s="34" t="s">
        <v>129</v>
      </c>
      <c r="T17" s="149">
        <v>27800</v>
      </c>
      <c r="U17" s="34"/>
      <c r="W17" s="35" t="s">
        <v>130</v>
      </c>
      <c r="X17" s="35" t="s">
        <v>131</v>
      </c>
      <c r="Y17" s="35" t="s">
        <v>130</v>
      </c>
      <c r="Z17" s="35" t="s">
        <v>131</v>
      </c>
      <c r="AA17" s="27" t="s">
        <v>5</v>
      </c>
    </row>
    <row r="18" spans="1:27" ht="16.5" thickBot="1">
      <c r="A18" s="398" t="s">
        <v>89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98"/>
    </row>
    <row r="19" spans="1:27" ht="16.5">
      <c r="A19" s="399" t="s">
        <v>56</v>
      </c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1" t="s">
        <v>56</v>
      </c>
      <c r="P19" s="401"/>
      <c r="Q19" s="401"/>
      <c r="R19" s="401"/>
      <c r="S19" s="401"/>
      <c r="T19" s="401"/>
      <c r="U19" s="401"/>
      <c r="V19" s="401"/>
      <c r="W19" s="401"/>
      <c r="X19" s="401"/>
      <c r="Y19" s="401"/>
      <c r="Z19" s="401"/>
      <c r="AA19" s="402"/>
    </row>
    <row r="20" spans="1:27">
      <c r="A20" s="387" t="s">
        <v>57</v>
      </c>
      <c r="B20" s="389" t="s">
        <v>58</v>
      </c>
      <c r="C20" s="389" t="s">
        <v>59</v>
      </c>
      <c r="D20" s="389" t="s">
        <v>60</v>
      </c>
      <c r="E20" s="389" t="s">
        <v>61</v>
      </c>
      <c r="F20" s="389" t="s">
        <v>62</v>
      </c>
      <c r="G20" s="386" t="s">
        <v>63</v>
      </c>
      <c r="H20" s="386"/>
      <c r="I20" s="389" t="s">
        <v>64</v>
      </c>
      <c r="J20" s="389" t="s">
        <v>65</v>
      </c>
      <c r="K20" s="389" t="s">
        <v>66</v>
      </c>
      <c r="L20" s="389" t="s">
        <v>67</v>
      </c>
      <c r="M20" s="389" t="s">
        <v>68</v>
      </c>
      <c r="N20" s="395" t="s">
        <v>69</v>
      </c>
      <c r="O20" s="393" t="s">
        <v>57</v>
      </c>
      <c r="P20" s="386" t="s">
        <v>70</v>
      </c>
      <c r="Q20" s="389" t="s">
        <v>71</v>
      </c>
      <c r="R20" s="386" t="s">
        <v>72</v>
      </c>
      <c r="S20" s="386" t="s">
        <v>73</v>
      </c>
      <c r="T20" s="386" t="s">
        <v>74</v>
      </c>
      <c r="U20" s="386" t="s">
        <v>75</v>
      </c>
      <c r="V20" s="386"/>
      <c r="W20" s="386" t="s">
        <v>76</v>
      </c>
      <c r="X20" s="386"/>
      <c r="Y20" s="386" t="s">
        <v>77</v>
      </c>
      <c r="Z20" s="386"/>
      <c r="AA20" s="403" t="s">
        <v>78</v>
      </c>
    </row>
    <row r="21" spans="1:27">
      <c r="A21" s="387"/>
      <c r="B21" s="390"/>
      <c r="C21" s="390"/>
      <c r="D21" s="390"/>
      <c r="E21" s="390"/>
      <c r="F21" s="390"/>
      <c r="G21" s="386"/>
      <c r="H21" s="386"/>
      <c r="I21" s="390"/>
      <c r="J21" s="390"/>
      <c r="K21" s="390"/>
      <c r="L21" s="390"/>
      <c r="M21" s="390"/>
      <c r="N21" s="396"/>
      <c r="O21" s="393"/>
      <c r="P21" s="386"/>
      <c r="Q21" s="390"/>
      <c r="R21" s="386"/>
      <c r="S21" s="386"/>
      <c r="T21" s="386"/>
      <c r="U21" s="386"/>
      <c r="V21" s="386"/>
      <c r="W21" s="386"/>
      <c r="X21" s="386"/>
      <c r="Y21" s="386"/>
      <c r="Z21" s="386"/>
      <c r="AA21" s="403"/>
    </row>
    <row r="22" spans="1:27" ht="24.75" customHeight="1" thickBot="1">
      <c r="A22" s="388"/>
      <c r="B22" s="391"/>
      <c r="C22" s="391"/>
      <c r="D22" s="391"/>
      <c r="E22" s="391"/>
      <c r="F22" s="391"/>
      <c r="G22" s="23" t="s">
        <v>79</v>
      </c>
      <c r="H22" s="23" t="s">
        <v>80</v>
      </c>
      <c r="I22" s="391"/>
      <c r="J22" s="391"/>
      <c r="K22" s="391"/>
      <c r="L22" s="391"/>
      <c r="M22" s="391"/>
      <c r="N22" s="397"/>
      <c r="O22" s="394"/>
      <c r="P22" s="392"/>
      <c r="Q22" s="391"/>
      <c r="R22" s="392"/>
      <c r="S22" s="392"/>
      <c r="T22" s="392"/>
      <c r="U22" s="23" t="s">
        <v>79</v>
      </c>
      <c r="V22" s="23" t="s">
        <v>80</v>
      </c>
      <c r="W22" s="23" t="s">
        <v>81</v>
      </c>
      <c r="X22" s="23" t="s">
        <v>82</v>
      </c>
      <c r="Y22" s="23" t="s">
        <v>81</v>
      </c>
      <c r="Z22" s="23" t="s">
        <v>82</v>
      </c>
      <c r="AA22" s="405"/>
    </row>
    <row r="23" spans="1:27" s="50" customFormat="1" ht="24.95" customHeight="1">
      <c r="A23" s="163">
        <v>1</v>
      </c>
      <c r="B23" s="40" t="s">
        <v>153</v>
      </c>
      <c r="C23" s="41" t="s">
        <v>154</v>
      </c>
      <c r="D23" s="41" t="s">
        <v>155</v>
      </c>
      <c r="E23" s="41" t="s">
        <v>156</v>
      </c>
      <c r="F23" s="34" t="s">
        <v>125</v>
      </c>
      <c r="G23" s="34"/>
      <c r="H23" s="34"/>
      <c r="I23" s="34">
        <v>1.2</v>
      </c>
      <c r="J23" s="34">
        <v>2003</v>
      </c>
      <c r="K23" s="42" t="s">
        <v>157</v>
      </c>
      <c r="L23" s="43" t="s">
        <v>158</v>
      </c>
      <c r="M23" s="41">
        <v>5</v>
      </c>
      <c r="N23" s="44"/>
      <c r="O23" s="45">
        <v>1</v>
      </c>
      <c r="P23" s="46"/>
      <c r="Q23" s="69" t="s">
        <v>15</v>
      </c>
      <c r="R23" s="46">
        <v>346562</v>
      </c>
      <c r="S23" s="47" t="s">
        <v>159</v>
      </c>
      <c r="T23" s="150">
        <v>9200</v>
      </c>
      <c r="U23" s="48"/>
      <c r="V23" s="34"/>
      <c r="W23" s="67" t="s">
        <v>224</v>
      </c>
      <c r="X23" s="67" t="s">
        <v>225</v>
      </c>
      <c r="Y23" s="67" t="s">
        <v>224</v>
      </c>
      <c r="Z23" s="67" t="s">
        <v>225</v>
      </c>
      <c r="AA23" s="49"/>
    </row>
    <row r="24" spans="1:27" s="50" customFormat="1" ht="24.95" customHeight="1">
      <c r="A24" s="164">
        <v>2</v>
      </c>
      <c r="B24" s="40" t="s">
        <v>153</v>
      </c>
      <c r="C24" s="41" t="s">
        <v>154</v>
      </c>
      <c r="D24" s="51" t="s">
        <v>160</v>
      </c>
      <c r="E24" s="51" t="s">
        <v>161</v>
      </c>
      <c r="F24" s="38" t="s">
        <v>125</v>
      </c>
      <c r="G24" s="38"/>
      <c r="H24" s="38"/>
      <c r="I24" s="38">
        <v>1.4</v>
      </c>
      <c r="J24" s="38">
        <v>2006</v>
      </c>
      <c r="K24" s="52" t="s">
        <v>162</v>
      </c>
      <c r="L24" s="53" t="s">
        <v>163</v>
      </c>
      <c r="M24" s="51">
        <v>5</v>
      </c>
      <c r="N24" s="54"/>
      <c r="O24" s="55">
        <v>2</v>
      </c>
      <c r="P24" s="56"/>
      <c r="Q24" s="70" t="s">
        <v>15</v>
      </c>
      <c r="R24" s="56">
        <v>114597</v>
      </c>
      <c r="S24" s="47" t="s">
        <v>159</v>
      </c>
      <c r="T24" s="151">
        <v>19000</v>
      </c>
      <c r="U24" s="57"/>
      <c r="V24" s="38"/>
      <c r="W24" s="68" t="s">
        <v>226</v>
      </c>
      <c r="X24" s="68" t="s">
        <v>227</v>
      </c>
      <c r="Y24" s="68" t="s">
        <v>226</v>
      </c>
      <c r="Z24" s="68" t="s">
        <v>227</v>
      </c>
      <c r="AA24" s="58"/>
    </row>
    <row r="25" spans="1:27" s="50" customFormat="1" ht="24.95" customHeight="1">
      <c r="A25" s="164">
        <v>3</v>
      </c>
      <c r="B25" s="59" t="s">
        <v>164</v>
      </c>
      <c r="C25" s="51" t="s">
        <v>165</v>
      </c>
      <c r="D25" s="51" t="s">
        <v>166</v>
      </c>
      <c r="E25" s="51" t="s">
        <v>167</v>
      </c>
      <c r="F25" s="38" t="s">
        <v>168</v>
      </c>
      <c r="G25" s="38"/>
      <c r="H25" s="38"/>
      <c r="I25" s="38">
        <v>2446</v>
      </c>
      <c r="J25" s="38">
        <v>1999</v>
      </c>
      <c r="K25" s="52" t="s">
        <v>169</v>
      </c>
      <c r="L25" s="53" t="s">
        <v>170</v>
      </c>
      <c r="M25" s="51" t="s">
        <v>171</v>
      </c>
      <c r="N25" s="54">
        <v>1530</v>
      </c>
      <c r="O25" s="55">
        <v>3</v>
      </c>
      <c r="P25" s="56"/>
      <c r="Q25" s="69" t="s">
        <v>15</v>
      </c>
      <c r="R25" s="56">
        <v>202113</v>
      </c>
      <c r="S25" s="60"/>
      <c r="T25" s="61"/>
      <c r="U25" s="57"/>
      <c r="V25" s="38"/>
      <c r="W25" s="68" t="s">
        <v>228</v>
      </c>
      <c r="X25" s="68" t="s">
        <v>229</v>
      </c>
      <c r="Y25" s="68"/>
      <c r="Z25" s="68"/>
      <c r="AA25" s="58"/>
    </row>
    <row r="26" spans="1:27" s="50" customFormat="1" ht="35.25" customHeight="1">
      <c r="A26" s="164">
        <v>4</v>
      </c>
      <c r="B26" s="62" t="s">
        <v>172</v>
      </c>
      <c r="C26" s="63">
        <v>19.321999999999999</v>
      </c>
      <c r="D26" s="63" t="s">
        <v>173</v>
      </c>
      <c r="E26" s="63" t="s">
        <v>174</v>
      </c>
      <c r="F26" s="38" t="s">
        <v>175</v>
      </c>
      <c r="G26" s="38"/>
      <c r="H26" s="38"/>
      <c r="I26" s="38"/>
      <c r="J26" s="38">
        <v>1993</v>
      </c>
      <c r="K26" s="63" t="s">
        <v>176</v>
      </c>
      <c r="L26" s="53" t="s">
        <v>177</v>
      </c>
      <c r="M26" s="38">
        <v>2</v>
      </c>
      <c r="N26" s="54">
        <v>9150</v>
      </c>
      <c r="O26" s="55">
        <v>4</v>
      </c>
      <c r="P26" s="56"/>
      <c r="Q26" s="70" t="s">
        <v>15</v>
      </c>
      <c r="R26" s="56">
        <v>369870</v>
      </c>
      <c r="S26" s="60"/>
      <c r="T26" s="61"/>
      <c r="U26" s="57"/>
      <c r="V26" s="38"/>
      <c r="W26" s="68" t="s">
        <v>230</v>
      </c>
      <c r="X26" s="68" t="s">
        <v>231</v>
      </c>
      <c r="Y26" s="68"/>
      <c r="Z26" s="68"/>
      <c r="AA26" s="58"/>
    </row>
    <row r="27" spans="1:27" s="50" customFormat="1" ht="24.95" customHeight="1">
      <c r="A27" s="164">
        <v>5</v>
      </c>
      <c r="B27" s="62" t="s">
        <v>178</v>
      </c>
      <c r="C27" s="63" t="s">
        <v>179</v>
      </c>
      <c r="D27" s="63" t="s">
        <v>180</v>
      </c>
      <c r="E27" s="63" t="s">
        <v>181</v>
      </c>
      <c r="F27" s="38" t="s">
        <v>182</v>
      </c>
      <c r="G27" s="38"/>
      <c r="H27" s="38"/>
      <c r="I27" s="38"/>
      <c r="J27" s="38">
        <v>2000</v>
      </c>
      <c r="K27" s="53"/>
      <c r="L27" s="53" t="s">
        <v>170</v>
      </c>
      <c r="M27" s="38"/>
      <c r="N27" s="54"/>
      <c r="O27" s="55">
        <v>5</v>
      </c>
      <c r="P27" s="56"/>
      <c r="Q27" s="70" t="s">
        <v>15</v>
      </c>
      <c r="R27" s="56"/>
      <c r="S27" s="60"/>
      <c r="T27" s="61"/>
      <c r="U27" s="57"/>
      <c r="V27" s="38"/>
      <c r="W27" s="68" t="s">
        <v>232</v>
      </c>
      <c r="X27" s="68" t="s">
        <v>233</v>
      </c>
      <c r="Y27" s="68"/>
      <c r="Z27" s="68"/>
      <c r="AA27" s="58"/>
    </row>
    <row r="28" spans="1:27" s="50" customFormat="1" ht="24.95" customHeight="1">
      <c r="A28" s="164">
        <v>6</v>
      </c>
      <c r="B28" s="62" t="s">
        <v>183</v>
      </c>
      <c r="C28" s="63" t="s">
        <v>184</v>
      </c>
      <c r="D28" s="63">
        <v>4331</v>
      </c>
      <c r="E28" s="63" t="s">
        <v>185</v>
      </c>
      <c r="F28" s="38" t="s">
        <v>182</v>
      </c>
      <c r="G28" s="38"/>
      <c r="H28" s="38"/>
      <c r="I28" s="38"/>
      <c r="J28" s="38">
        <v>1996</v>
      </c>
      <c r="K28" s="53" t="s">
        <v>186</v>
      </c>
      <c r="L28" s="53" t="s">
        <v>187</v>
      </c>
      <c r="M28" s="38"/>
      <c r="N28" s="54">
        <v>4000</v>
      </c>
      <c r="O28" s="55">
        <v>6</v>
      </c>
      <c r="P28" s="56"/>
      <c r="Q28" s="69" t="s">
        <v>15</v>
      </c>
      <c r="R28" s="56"/>
      <c r="S28" s="60"/>
      <c r="T28" s="61"/>
      <c r="U28" s="57"/>
      <c r="V28" s="38"/>
      <c r="W28" s="68" t="s">
        <v>234</v>
      </c>
      <c r="X28" s="68" t="s">
        <v>235</v>
      </c>
      <c r="Y28" s="68"/>
      <c r="Z28" s="68"/>
      <c r="AA28" s="58"/>
    </row>
    <row r="29" spans="1:27" s="50" customFormat="1" ht="24.95" customHeight="1">
      <c r="A29" s="164">
        <v>7</v>
      </c>
      <c r="B29" s="62" t="s">
        <v>188</v>
      </c>
      <c r="C29" s="63">
        <v>5320</v>
      </c>
      <c r="D29" s="63">
        <v>150</v>
      </c>
      <c r="E29" s="63" t="s">
        <v>189</v>
      </c>
      <c r="F29" s="38" t="s">
        <v>190</v>
      </c>
      <c r="G29" s="38"/>
      <c r="H29" s="38"/>
      <c r="I29" s="38">
        <v>3595</v>
      </c>
      <c r="J29" s="38">
        <v>1995</v>
      </c>
      <c r="K29" s="53" t="s">
        <v>191</v>
      </c>
      <c r="L29" s="53" t="s">
        <v>192</v>
      </c>
      <c r="M29" s="38"/>
      <c r="N29" s="54"/>
      <c r="O29" s="55">
        <v>7</v>
      </c>
      <c r="P29" s="56"/>
      <c r="Q29" s="70" t="s">
        <v>15</v>
      </c>
      <c r="R29" s="56">
        <v>5459</v>
      </c>
      <c r="S29" s="60"/>
      <c r="T29" s="152">
        <v>17300</v>
      </c>
      <c r="U29" s="57"/>
      <c r="V29" s="38"/>
      <c r="W29" s="68" t="s">
        <v>234</v>
      </c>
      <c r="X29" s="68" t="s">
        <v>235</v>
      </c>
      <c r="Y29" s="68" t="s">
        <v>234</v>
      </c>
      <c r="Z29" s="68" t="s">
        <v>235</v>
      </c>
      <c r="AA29" s="58"/>
    </row>
    <row r="30" spans="1:27" s="50" customFormat="1" ht="30" customHeight="1">
      <c r="A30" s="164">
        <v>8</v>
      </c>
      <c r="B30" s="62" t="s">
        <v>193</v>
      </c>
      <c r="C30" s="63" t="s">
        <v>194</v>
      </c>
      <c r="D30" s="63" t="s">
        <v>195</v>
      </c>
      <c r="E30" s="63"/>
      <c r="F30" s="38" t="s">
        <v>196</v>
      </c>
      <c r="G30" s="38"/>
      <c r="H30" s="38"/>
      <c r="I30" s="38">
        <v>3920</v>
      </c>
      <c r="J30" s="38">
        <v>1998</v>
      </c>
      <c r="K30" s="53"/>
      <c r="L30" s="53" t="s">
        <v>197</v>
      </c>
      <c r="M30" s="38"/>
      <c r="N30" s="54"/>
      <c r="O30" s="55">
        <v>8</v>
      </c>
      <c r="P30" s="56"/>
      <c r="Q30" s="70" t="s">
        <v>15</v>
      </c>
      <c r="R30" s="56">
        <v>8199</v>
      </c>
      <c r="S30" s="60"/>
      <c r="T30" s="152">
        <v>85000</v>
      </c>
      <c r="U30" s="57"/>
      <c r="V30" s="38"/>
      <c r="W30" s="68" t="s">
        <v>762</v>
      </c>
      <c r="X30" s="68" t="s">
        <v>763</v>
      </c>
      <c r="Y30" s="68" t="s">
        <v>762</v>
      </c>
      <c r="Z30" s="68" t="s">
        <v>763</v>
      </c>
      <c r="AA30" s="58"/>
    </row>
    <row r="31" spans="1:27" s="50" customFormat="1" ht="24.95" customHeight="1">
      <c r="A31" s="164">
        <v>9</v>
      </c>
      <c r="B31" s="62" t="s">
        <v>198</v>
      </c>
      <c r="C31" s="63" t="s">
        <v>199</v>
      </c>
      <c r="D31" s="63" t="s">
        <v>200</v>
      </c>
      <c r="E31" s="63"/>
      <c r="F31" s="38" t="s">
        <v>201</v>
      </c>
      <c r="G31" s="38"/>
      <c r="H31" s="38"/>
      <c r="I31" s="38"/>
      <c r="J31" s="38">
        <v>2003</v>
      </c>
      <c r="K31" s="53"/>
      <c r="L31" s="53"/>
      <c r="M31" s="38"/>
      <c r="N31" s="54"/>
      <c r="O31" s="55">
        <v>9</v>
      </c>
      <c r="P31" s="56"/>
      <c r="Q31" s="69" t="s">
        <v>15</v>
      </c>
      <c r="R31" s="56"/>
      <c r="S31" s="60"/>
      <c r="T31" s="170">
        <v>30000</v>
      </c>
      <c r="U31" s="57"/>
      <c r="V31" s="38"/>
      <c r="W31" s="68" t="s">
        <v>764</v>
      </c>
      <c r="X31" s="68" t="s">
        <v>765</v>
      </c>
      <c r="Y31" s="68" t="s">
        <v>764</v>
      </c>
      <c r="Z31" s="68" t="s">
        <v>765</v>
      </c>
      <c r="AA31" s="58"/>
    </row>
    <row r="32" spans="1:27" s="50" customFormat="1" ht="24.95" customHeight="1">
      <c r="A32" s="164">
        <v>10</v>
      </c>
      <c r="B32" s="64" t="s">
        <v>202</v>
      </c>
      <c r="C32" s="65" t="s">
        <v>203</v>
      </c>
      <c r="D32" s="65" t="s">
        <v>204</v>
      </c>
      <c r="E32" s="65" t="s">
        <v>205</v>
      </c>
      <c r="F32" s="38" t="s">
        <v>206</v>
      </c>
      <c r="G32" s="38"/>
      <c r="H32" s="38"/>
      <c r="I32" s="38"/>
      <c r="J32" s="38">
        <v>2006</v>
      </c>
      <c r="K32" s="53" t="s">
        <v>207</v>
      </c>
      <c r="L32" s="53" t="s">
        <v>208</v>
      </c>
      <c r="M32" s="38"/>
      <c r="N32" s="54"/>
      <c r="O32" s="55">
        <v>10</v>
      </c>
      <c r="P32" s="56"/>
      <c r="Q32" s="70" t="s">
        <v>15</v>
      </c>
      <c r="R32" s="56" t="s">
        <v>209</v>
      </c>
      <c r="S32" s="60"/>
      <c r="T32" s="61"/>
      <c r="U32" s="57"/>
      <c r="V32" s="38"/>
      <c r="W32" s="68" t="s">
        <v>239</v>
      </c>
      <c r="X32" s="68" t="s">
        <v>240</v>
      </c>
      <c r="Y32" s="68"/>
      <c r="Z32" s="68"/>
      <c r="AA32" s="58"/>
    </row>
    <row r="33" spans="1:27" s="50" customFormat="1" ht="24.95" customHeight="1">
      <c r="A33" s="164">
        <v>11</v>
      </c>
      <c r="B33" s="63" t="s">
        <v>210</v>
      </c>
      <c r="C33" s="63" t="s">
        <v>211</v>
      </c>
      <c r="D33" s="63" t="s">
        <v>212</v>
      </c>
      <c r="E33" s="63" t="s">
        <v>213</v>
      </c>
      <c r="F33" s="38" t="s">
        <v>175</v>
      </c>
      <c r="G33" s="38"/>
      <c r="H33" s="38"/>
      <c r="I33" s="38">
        <v>2198</v>
      </c>
      <c r="J33" s="38">
        <v>2008</v>
      </c>
      <c r="K33" s="53" t="s">
        <v>214</v>
      </c>
      <c r="L33" s="53" t="s">
        <v>215</v>
      </c>
      <c r="M33" s="38">
        <v>7</v>
      </c>
      <c r="N33" s="54">
        <v>1325</v>
      </c>
      <c r="O33" s="55">
        <v>11</v>
      </c>
      <c r="P33" s="56">
        <v>3490</v>
      </c>
      <c r="Q33" s="70" t="s">
        <v>15</v>
      </c>
      <c r="R33" s="56">
        <v>24062</v>
      </c>
      <c r="S33" s="60" t="s">
        <v>216</v>
      </c>
      <c r="T33" s="151">
        <v>63900</v>
      </c>
      <c r="U33" s="57"/>
      <c r="V33" s="38"/>
      <c r="W33" s="68" t="s">
        <v>237</v>
      </c>
      <c r="X33" s="68" t="s">
        <v>238</v>
      </c>
      <c r="Y33" s="68" t="s">
        <v>237</v>
      </c>
      <c r="Z33" s="68" t="s">
        <v>238</v>
      </c>
      <c r="AA33" s="58"/>
    </row>
    <row r="34" spans="1:27" s="50" customFormat="1" ht="37.5" customHeight="1">
      <c r="A34" s="164">
        <v>12</v>
      </c>
      <c r="B34" s="66" t="s">
        <v>217</v>
      </c>
      <c r="C34" s="66" t="s">
        <v>218</v>
      </c>
      <c r="D34" s="66" t="s">
        <v>219</v>
      </c>
      <c r="E34" s="56" t="s">
        <v>220</v>
      </c>
      <c r="F34" s="56" t="s">
        <v>190</v>
      </c>
      <c r="G34" s="56"/>
      <c r="H34" s="56"/>
      <c r="I34" s="56">
        <v>4485</v>
      </c>
      <c r="J34" s="56">
        <v>2009</v>
      </c>
      <c r="K34" s="53" t="s">
        <v>221</v>
      </c>
      <c r="L34" s="56" t="s">
        <v>222</v>
      </c>
      <c r="M34" s="56"/>
      <c r="N34" s="54"/>
      <c r="O34" s="55">
        <v>12</v>
      </c>
      <c r="P34" s="56"/>
      <c r="Q34" s="71" t="s">
        <v>15</v>
      </c>
      <c r="R34" s="56">
        <v>170</v>
      </c>
      <c r="S34" s="60"/>
      <c r="T34" s="151">
        <v>210000</v>
      </c>
      <c r="U34" s="57"/>
      <c r="V34" s="38"/>
      <c r="W34" s="68" t="s">
        <v>223</v>
      </c>
      <c r="X34" s="68" t="s">
        <v>236</v>
      </c>
      <c r="Y34" s="68" t="s">
        <v>223</v>
      </c>
      <c r="Z34" s="68" t="s">
        <v>236</v>
      </c>
      <c r="AA34" s="58"/>
    </row>
    <row r="35" spans="1:27" ht="16.5" thickBot="1">
      <c r="A35" s="398" t="s">
        <v>91</v>
      </c>
      <c r="B35" s="398"/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</row>
    <row r="36" spans="1:27" ht="16.5">
      <c r="A36" s="399" t="s">
        <v>56</v>
      </c>
      <c r="B36" s="400"/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1" t="s">
        <v>56</v>
      </c>
      <c r="P36" s="401"/>
      <c r="Q36" s="401"/>
      <c r="R36" s="401"/>
      <c r="S36" s="401"/>
      <c r="T36" s="401"/>
      <c r="U36" s="401"/>
      <c r="V36" s="401"/>
      <c r="W36" s="401"/>
      <c r="X36" s="401"/>
      <c r="Y36" s="401"/>
      <c r="Z36" s="401"/>
      <c r="AA36" s="402"/>
    </row>
    <row r="37" spans="1:27">
      <c r="A37" s="387" t="s">
        <v>57</v>
      </c>
      <c r="B37" s="389" t="s">
        <v>58</v>
      </c>
      <c r="C37" s="389" t="s">
        <v>59</v>
      </c>
      <c r="D37" s="389" t="s">
        <v>60</v>
      </c>
      <c r="E37" s="389" t="s">
        <v>61</v>
      </c>
      <c r="F37" s="389" t="s">
        <v>62</v>
      </c>
      <c r="G37" s="386" t="s">
        <v>63</v>
      </c>
      <c r="H37" s="386"/>
      <c r="I37" s="389" t="s">
        <v>64</v>
      </c>
      <c r="J37" s="389" t="s">
        <v>65</v>
      </c>
      <c r="K37" s="389" t="s">
        <v>66</v>
      </c>
      <c r="L37" s="389" t="s">
        <v>67</v>
      </c>
      <c r="M37" s="389" t="s">
        <v>68</v>
      </c>
      <c r="N37" s="395" t="s">
        <v>69</v>
      </c>
      <c r="O37" s="393" t="s">
        <v>57</v>
      </c>
      <c r="P37" s="386" t="s">
        <v>70</v>
      </c>
      <c r="Q37" s="389" t="s">
        <v>71</v>
      </c>
      <c r="R37" s="386" t="s">
        <v>72</v>
      </c>
      <c r="S37" s="386" t="s">
        <v>73</v>
      </c>
      <c r="T37" s="386" t="s">
        <v>74</v>
      </c>
      <c r="U37" s="386" t="s">
        <v>75</v>
      </c>
      <c r="V37" s="386"/>
      <c r="W37" s="386" t="s">
        <v>76</v>
      </c>
      <c r="X37" s="386"/>
      <c r="Y37" s="386" t="s">
        <v>77</v>
      </c>
      <c r="Z37" s="386"/>
      <c r="AA37" s="403" t="s">
        <v>78</v>
      </c>
    </row>
    <row r="38" spans="1:27">
      <c r="A38" s="387"/>
      <c r="B38" s="390"/>
      <c r="C38" s="390"/>
      <c r="D38" s="390"/>
      <c r="E38" s="390"/>
      <c r="F38" s="390"/>
      <c r="G38" s="386"/>
      <c r="H38" s="386"/>
      <c r="I38" s="390"/>
      <c r="J38" s="390"/>
      <c r="K38" s="390"/>
      <c r="L38" s="390"/>
      <c r="M38" s="390"/>
      <c r="N38" s="396"/>
      <c r="O38" s="393"/>
      <c r="P38" s="386"/>
      <c r="Q38" s="390"/>
      <c r="R38" s="386"/>
      <c r="S38" s="386"/>
      <c r="T38" s="386"/>
      <c r="U38" s="386"/>
      <c r="V38" s="386"/>
      <c r="W38" s="386"/>
      <c r="X38" s="386"/>
      <c r="Y38" s="386"/>
      <c r="Z38" s="386"/>
      <c r="AA38" s="403"/>
    </row>
    <row r="39" spans="1:27" ht="34.5" customHeight="1" thickBot="1">
      <c r="A39" s="388"/>
      <c r="B39" s="391"/>
      <c r="C39" s="391"/>
      <c r="D39" s="391"/>
      <c r="E39" s="391"/>
      <c r="F39" s="391"/>
      <c r="G39" s="23" t="s">
        <v>79</v>
      </c>
      <c r="H39" s="23" t="s">
        <v>80</v>
      </c>
      <c r="I39" s="391"/>
      <c r="J39" s="391"/>
      <c r="K39" s="391"/>
      <c r="L39" s="391"/>
      <c r="M39" s="391"/>
      <c r="N39" s="397"/>
      <c r="O39" s="394"/>
      <c r="P39" s="392"/>
      <c r="Q39" s="391"/>
      <c r="R39" s="392"/>
      <c r="S39" s="392"/>
      <c r="T39" s="392"/>
      <c r="U39" s="23" t="s">
        <v>79</v>
      </c>
      <c r="V39" s="23" t="s">
        <v>80</v>
      </c>
      <c r="W39" s="23" t="s">
        <v>81</v>
      </c>
      <c r="X39" s="23" t="s">
        <v>82</v>
      </c>
      <c r="Y39" s="23" t="s">
        <v>81</v>
      </c>
      <c r="Z39" s="23" t="s">
        <v>82</v>
      </c>
      <c r="AA39" s="405"/>
    </row>
    <row r="40" spans="1:27" ht="38.25">
      <c r="A40" s="162">
        <v>1</v>
      </c>
      <c r="B40" s="24" t="s">
        <v>596</v>
      </c>
      <c r="C40" s="24" t="s">
        <v>597</v>
      </c>
      <c r="D40" s="24" t="s">
        <v>598</v>
      </c>
      <c r="E40" s="24" t="s">
        <v>599</v>
      </c>
      <c r="F40" s="24" t="s">
        <v>600</v>
      </c>
      <c r="G40" s="24"/>
      <c r="H40" s="24"/>
      <c r="I40" s="24">
        <v>1364</v>
      </c>
      <c r="J40" s="24">
        <v>2007</v>
      </c>
      <c r="K40" s="24">
        <v>2007</v>
      </c>
      <c r="L40" s="24" t="s">
        <v>601</v>
      </c>
      <c r="M40" s="24">
        <v>5</v>
      </c>
      <c r="N40" s="26">
        <v>445</v>
      </c>
      <c r="O40" s="24">
        <v>1</v>
      </c>
      <c r="P40" s="24">
        <v>1590</v>
      </c>
      <c r="Q40" s="24" t="s">
        <v>137</v>
      </c>
      <c r="R40" s="24">
        <v>76451</v>
      </c>
      <c r="S40" s="24" t="s">
        <v>602</v>
      </c>
      <c r="T40" s="153">
        <v>31000</v>
      </c>
      <c r="U40" s="24"/>
      <c r="V40" s="24"/>
      <c r="W40" s="22" t="s">
        <v>128</v>
      </c>
      <c r="X40" s="22" t="s">
        <v>601</v>
      </c>
      <c r="Y40" s="154" t="s">
        <v>128</v>
      </c>
      <c r="Z40" s="154" t="s">
        <v>601</v>
      </c>
      <c r="AA40" s="111" t="s">
        <v>603</v>
      </c>
    </row>
    <row r="41" spans="1:27" ht="16.5" thickBot="1">
      <c r="A41" s="398" t="s">
        <v>97</v>
      </c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</row>
    <row r="42" spans="1:27" ht="16.5">
      <c r="A42" s="399" t="s">
        <v>56</v>
      </c>
      <c r="B42" s="400"/>
      <c r="C42" s="400"/>
      <c r="D42" s="400"/>
      <c r="E42" s="400"/>
      <c r="F42" s="400"/>
      <c r="G42" s="400"/>
      <c r="H42" s="400"/>
      <c r="I42" s="400"/>
      <c r="J42" s="400"/>
      <c r="K42" s="400"/>
      <c r="L42" s="400"/>
      <c r="M42" s="400"/>
      <c r="N42" s="400"/>
      <c r="O42" s="401" t="s">
        <v>56</v>
      </c>
      <c r="P42" s="401"/>
      <c r="Q42" s="401"/>
      <c r="R42" s="401"/>
      <c r="S42" s="401"/>
      <c r="T42" s="401"/>
      <c r="U42" s="401"/>
      <c r="V42" s="401"/>
      <c r="W42" s="401"/>
      <c r="X42" s="401"/>
      <c r="Y42" s="401"/>
      <c r="Z42" s="401"/>
      <c r="AA42" s="402"/>
    </row>
    <row r="43" spans="1:27">
      <c r="A43" s="406" t="s">
        <v>57</v>
      </c>
      <c r="B43" s="389" t="s">
        <v>58</v>
      </c>
      <c r="C43" s="389" t="s">
        <v>59</v>
      </c>
      <c r="D43" s="389" t="s">
        <v>60</v>
      </c>
      <c r="E43" s="389" t="s">
        <v>61</v>
      </c>
      <c r="F43" s="389" t="s">
        <v>62</v>
      </c>
      <c r="G43" s="386" t="s">
        <v>63</v>
      </c>
      <c r="H43" s="386"/>
      <c r="I43" s="389" t="s">
        <v>64</v>
      </c>
      <c r="J43" s="389" t="s">
        <v>65</v>
      </c>
      <c r="K43" s="389" t="s">
        <v>66</v>
      </c>
      <c r="L43" s="389" t="s">
        <v>67</v>
      </c>
      <c r="M43" s="389" t="s">
        <v>68</v>
      </c>
      <c r="N43" s="395" t="s">
        <v>69</v>
      </c>
      <c r="O43" s="393" t="s">
        <v>57</v>
      </c>
      <c r="P43" s="386" t="s">
        <v>70</v>
      </c>
      <c r="Q43" s="389" t="s">
        <v>71</v>
      </c>
      <c r="R43" s="386" t="s">
        <v>72</v>
      </c>
      <c r="S43" s="386" t="s">
        <v>73</v>
      </c>
      <c r="T43" s="386" t="s">
        <v>74</v>
      </c>
      <c r="U43" s="386" t="s">
        <v>75</v>
      </c>
      <c r="V43" s="386"/>
      <c r="W43" s="386" t="s">
        <v>76</v>
      </c>
      <c r="X43" s="386"/>
      <c r="Y43" s="386" t="s">
        <v>77</v>
      </c>
      <c r="Z43" s="386"/>
      <c r="AA43" s="403" t="s">
        <v>78</v>
      </c>
    </row>
    <row r="44" spans="1:27">
      <c r="A44" s="406"/>
      <c r="B44" s="390"/>
      <c r="C44" s="390"/>
      <c r="D44" s="390"/>
      <c r="E44" s="390"/>
      <c r="F44" s="390"/>
      <c r="G44" s="386"/>
      <c r="H44" s="386"/>
      <c r="I44" s="390"/>
      <c r="J44" s="390"/>
      <c r="K44" s="390"/>
      <c r="L44" s="390"/>
      <c r="M44" s="390"/>
      <c r="N44" s="396"/>
      <c r="O44" s="393"/>
      <c r="P44" s="386"/>
      <c r="Q44" s="390"/>
      <c r="R44" s="386"/>
      <c r="S44" s="386"/>
      <c r="T44" s="386"/>
      <c r="U44" s="386"/>
      <c r="V44" s="386"/>
      <c r="W44" s="386"/>
      <c r="X44" s="386"/>
      <c r="Y44" s="386"/>
      <c r="Z44" s="386"/>
      <c r="AA44" s="403"/>
    </row>
    <row r="45" spans="1:27" ht="26.25" customHeight="1" thickBot="1">
      <c r="A45" s="407"/>
      <c r="B45" s="391"/>
      <c r="C45" s="391"/>
      <c r="D45" s="391"/>
      <c r="E45" s="391"/>
      <c r="F45" s="391"/>
      <c r="G45" s="23" t="s">
        <v>79</v>
      </c>
      <c r="H45" s="23" t="s">
        <v>80</v>
      </c>
      <c r="I45" s="391"/>
      <c r="J45" s="391"/>
      <c r="K45" s="391"/>
      <c r="L45" s="391"/>
      <c r="M45" s="391"/>
      <c r="N45" s="397"/>
      <c r="O45" s="394"/>
      <c r="P45" s="392"/>
      <c r="Q45" s="391"/>
      <c r="R45" s="392"/>
      <c r="S45" s="392"/>
      <c r="T45" s="392"/>
      <c r="U45" s="23" t="s">
        <v>79</v>
      </c>
      <c r="V45" s="23" t="s">
        <v>80</v>
      </c>
      <c r="W45" s="23" t="s">
        <v>81</v>
      </c>
      <c r="X45" s="23" t="s">
        <v>82</v>
      </c>
      <c r="Y45" s="23" t="s">
        <v>81</v>
      </c>
      <c r="Z45" s="23" t="s">
        <v>82</v>
      </c>
      <c r="AA45" s="405"/>
    </row>
    <row r="46" spans="1:27" s="50" customFormat="1" ht="24.95" customHeight="1">
      <c r="A46" s="160">
        <v>1</v>
      </c>
      <c r="B46" s="34" t="s">
        <v>121</v>
      </c>
      <c r="C46" s="34" t="s">
        <v>433</v>
      </c>
      <c r="D46" s="34" t="s">
        <v>434</v>
      </c>
      <c r="E46" s="34" t="s">
        <v>435</v>
      </c>
      <c r="F46" s="34" t="s">
        <v>125</v>
      </c>
      <c r="G46" s="34"/>
      <c r="H46" s="34"/>
      <c r="I46" s="34">
        <v>1461</v>
      </c>
      <c r="J46" s="34">
        <v>2005</v>
      </c>
      <c r="K46" s="34" t="s">
        <v>436</v>
      </c>
      <c r="L46" s="34" t="s">
        <v>437</v>
      </c>
      <c r="M46" s="34">
        <v>5</v>
      </c>
      <c r="N46" s="89"/>
      <c r="O46" s="34">
        <v>1</v>
      </c>
      <c r="P46" s="34"/>
      <c r="Q46" s="34" t="s">
        <v>15</v>
      </c>
      <c r="R46" s="34">
        <v>130827</v>
      </c>
      <c r="S46" s="34" t="s">
        <v>438</v>
      </c>
      <c r="T46" s="155">
        <v>19200</v>
      </c>
      <c r="U46" s="34"/>
      <c r="V46" s="34"/>
      <c r="W46" s="35" t="s">
        <v>447</v>
      </c>
      <c r="X46" s="35" t="s">
        <v>448</v>
      </c>
      <c r="Y46" s="35" t="s">
        <v>447</v>
      </c>
      <c r="Z46" s="35" t="s">
        <v>448</v>
      </c>
      <c r="AA46" s="90"/>
    </row>
    <row r="47" spans="1:27" s="50" customFormat="1" ht="24.95" customHeight="1">
      <c r="A47" s="161">
        <v>2</v>
      </c>
      <c r="B47" s="38" t="s">
        <v>439</v>
      </c>
      <c r="C47" s="38" t="s">
        <v>440</v>
      </c>
      <c r="D47" s="38" t="s">
        <v>441</v>
      </c>
      <c r="E47" s="38" t="s">
        <v>442</v>
      </c>
      <c r="F47" s="38" t="s">
        <v>443</v>
      </c>
      <c r="G47" s="38"/>
      <c r="H47" s="38"/>
      <c r="I47" s="38">
        <v>2184</v>
      </c>
      <c r="J47" s="38">
        <v>1993</v>
      </c>
      <c r="K47" s="38" t="s">
        <v>444</v>
      </c>
      <c r="L47" s="38" t="s">
        <v>384</v>
      </c>
      <c r="M47" s="38" t="s">
        <v>445</v>
      </c>
      <c r="N47" s="91" t="s">
        <v>446</v>
      </c>
      <c r="O47" s="38">
        <v>2</v>
      </c>
      <c r="P47" s="38"/>
      <c r="Q47" s="38" t="s">
        <v>15</v>
      </c>
      <c r="R47" s="38">
        <v>382100</v>
      </c>
      <c r="S47" s="38" t="s">
        <v>438</v>
      </c>
      <c r="T47" s="38"/>
      <c r="U47" s="38"/>
      <c r="V47" s="38"/>
      <c r="W47" s="85" t="s">
        <v>449</v>
      </c>
      <c r="X47" s="85" t="s">
        <v>450</v>
      </c>
      <c r="Y47" s="85"/>
      <c r="Z47" s="85"/>
      <c r="AA47" s="92"/>
    </row>
    <row r="48" spans="1:27" ht="16.5" thickBot="1">
      <c r="A48" s="398" t="s">
        <v>100</v>
      </c>
      <c r="B48" s="398"/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</row>
    <row r="49" spans="1:27" ht="16.5">
      <c r="A49" s="399" t="s">
        <v>56</v>
      </c>
      <c r="B49" s="400"/>
      <c r="C49" s="400"/>
      <c r="D49" s="400"/>
      <c r="E49" s="400"/>
      <c r="F49" s="400"/>
      <c r="G49" s="400"/>
      <c r="H49" s="400"/>
      <c r="I49" s="400"/>
      <c r="J49" s="400"/>
      <c r="K49" s="400"/>
      <c r="L49" s="400"/>
      <c r="M49" s="400"/>
      <c r="N49" s="400"/>
      <c r="O49" s="401" t="s">
        <v>56</v>
      </c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2"/>
    </row>
    <row r="50" spans="1:27">
      <c r="A50" s="387" t="s">
        <v>57</v>
      </c>
      <c r="B50" s="389" t="s">
        <v>58</v>
      </c>
      <c r="C50" s="389" t="s">
        <v>59</v>
      </c>
      <c r="D50" s="389" t="s">
        <v>60</v>
      </c>
      <c r="E50" s="389" t="s">
        <v>61</v>
      </c>
      <c r="F50" s="389" t="s">
        <v>62</v>
      </c>
      <c r="G50" s="386" t="s">
        <v>63</v>
      </c>
      <c r="H50" s="386"/>
      <c r="I50" s="389" t="s">
        <v>64</v>
      </c>
      <c r="J50" s="389" t="s">
        <v>65</v>
      </c>
      <c r="K50" s="389" t="s">
        <v>66</v>
      </c>
      <c r="L50" s="389" t="s">
        <v>67</v>
      </c>
      <c r="M50" s="389" t="s">
        <v>68</v>
      </c>
      <c r="N50" s="395" t="s">
        <v>69</v>
      </c>
      <c r="O50" s="393" t="s">
        <v>57</v>
      </c>
      <c r="P50" s="386" t="s">
        <v>70</v>
      </c>
      <c r="Q50" s="389" t="s">
        <v>71</v>
      </c>
      <c r="R50" s="386" t="s">
        <v>72</v>
      </c>
      <c r="S50" s="386" t="s">
        <v>73</v>
      </c>
      <c r="T50" s="386" t="s">
        <v>74</v>
      </c>
      <c r="U50" s="386" t="s">
        <v>75</v>
      </c>
      <c r="V50" s="386"/>
      <c r="W50" s="386" t="s">
        <v>76</v>
      </c>
      <c r="X50" s="386"/>
      <c r="Y50" s="386" t="s">
        <v>77</v>
      </c>
      <c r="Z50" s="386"/>
      <c r="AA50" s="403" t="s">
        <v>78</v>
      </c>
    </row>
    <row r="51" spans="1:27">
      <c r="A51" s="387"/>
      <c r="B51" s="390"/>
      <c r="C51" s="390"/>
      <c r="D51" s="390"/>
      <c r="E51" s="390"/>
      <c r="F51" s="390"/>
      <c r="G51" s="386"/>
      <c r="H51" s="386"/>
      <c r="I51" s="390"/>
      <c r="J51" s="390"/>
      <c r="K51" s="390"/>
      <c r="L51" s="390"/>
      <c r="M51" s="390"/>
      <c r="N51" s="396"/>
      <c r="O51" s="393"/>
      <c r="P51" s="386"/>
      <c r="Q51" s="390"/>
      <c r="R51" s="386"/>
      <c r="S51" s="386"/>
      <c r="T51" s="386"/>
      <c r="U51" s="386"/>
      <c r="V51" s="386"/>
      <c r="W51" s="386"/>
      <c r="X51" s="386"/>
      <c r="Y51" s="386"/>
      <c r="Z51" s="386"/>
      <c r="AA51" s="403"/>
    </row>
    <row r="52" spans="1:27" ht="23.25" customHeight="1" thickBot="1">
      <c r="A52" s="388"/>
      <c r="B52" s="391"/>
      <c r="C52" s="391"/>
      <c r="D52" s="391"/>
      <c r="E52" s="391"/>
      <c r="F52" s="391"/>
      <c r="G52" s="23" t="s">
        <v>79</v>
      </c>
      <c r="H52" s="23" t="s">
        <v>80</v>
      </c>
      <c r="I52" s="391"/>
      <c r="J52" s="391"/>
      <c r="K52" s="391"/>
      <c r="L52" s="391"/>
      <c r="M52" s="391"/>
      <c r="N52" s="397"/>
      <c r="O52" s="394"/>
      <c r="P52" s="392"/>
      <c r="Q52" s="391"/>
      <c r="R52" s="392"/>
      <c r="S52" s="392"/>
      <c r="T52" s="392"/>
      <c r="U52" s="23" t="s">
        <v>79</v>
      </c>
      <c r="V52" s="23" t="s">
        <v>80</v>
      </c>
      <c r="W52" s="23" t="s">
        <v>81</v>
      </c>
      <c r="X52" s="23" t="s">
        <v>82</v>
      </c>
      <c r="Y52" s="23" t="s">
        <v>81</v>
      </c>
      <c r="Z52" s="23" t="s">
        <v>82</v>
      </c>
      <c r="AA52" s="405"/>
    </row>
    <row r="53" spans="1:27" s="50" customFormat="1" ht="34.5" customHeight="1">
      <c r="A53" s="160">
        <v>1</v>
      </c>
      <c r="B53" s="34" t="s">
        <v>766</v>
      </c>
      <c r="C53" s="34" t="s">
        <v>485</v>
      </c>
      <c r="D53" s="34" t="s">
        <v>486</v>
      </c>
      <c r="E53" s="69" t="s">
        <v>487</v>
      </c>
      <c r="F53" s="34" t="s">
        <v>125</v>
      </c>
      <c r="G53" s="34"/>
      <c r="H53" s="34"/>
      <c r="I53" s="34" t="s">
        <v>488</v>
      </c>
      <c r="J53" s="34">
        <v>2008</v>
      </c>
      <c r="K53" s="34" t="s">
        <v>489</v>
      </c>
      <c r="L53" s="34" t="s">
        <v>490</v>
      </c>
      <c r="M53" s="34">
        <v>9</v>
      </c>
      <c r="N53" s="89" t="s">
        <v>491</v>
      </c>
      <c r="O53" s="34">
        <v>1</v>
      </c>
      <c r="P53" s="34" t="s">
        <v>492</v>
      </c>
      <c r="Q53" s="34" t="s">
        <v>15</v>
      </c>
      <c r="R53" s="34">
        <v>59771</v>
      </c>
      <c r="S53" s="34" t="s">
        <v>14</v>
      </c>
      <c r="T53" s="156">
        <v>78600</v>
      </c>
      <c r="U53" s="95" t="s">
        <v>493</v>
      </c>
      <c r="V53" s="94" t="s">
        <v>494</v>
      </c>
      <c r="W53" s="35" t="s">
        <v>495</v>
      </c>
      <c r="X53" s="35" t="s">
        <v>490</v>
      </c>
      <c r="Y53" s="35" t="s">
        <v>767</v>
      </c>
      <c r="Z53" s="35" t="s">
        <v>768</v>
      </c>
      <c r="AA53" s="90" t="s">
        <v>15</v>
      </c>
    </row>
    <row r="54" spans="1:27" ht="16.5" thickBot="1">
      <c r="A54" s="398" t="s">
        <v>367</v>
      </c>
      <c r="B54" s="398"/>
      <c r="C54" s="398"/>
      <c r="D54" s="398"/>
      <c r="E54" s="398"/>
      <c r="F54" s="398"/>
      <c r="G54" s="398"/>
      <c r="H54" s="398"/>
      <c r="I54" s="398"/>
      <c r="J54" s="398"/>
      <c r="K54" s="398"/>
      <c r="L54" s="398"/>
      <c r="M54" s="398"/>
      <c r="N54" s="398"/>
      <c r="O54" s="398"/>
      <c r="P54" s="398"/>
      <c r="Q54" s="398"/>
      <c r="R54" s="398"/>
      <c r="S54" s="398"/>
      <c r="T54" s="398"/>
      <c r="U54" s="398"/>
      <c r="V54" s="398"/>
      <c r="W54" s="398"/>
      <c r="X54" s="398"/>
      <c r="Y54" s="398"/>
      <c r="Z54" s="398"/>
      <c r="AA54" s="398"/>
    </row>
    <row r="55" spans="1:27" ht="16.5">
      <c r="A55" s="399" t="s">
        <v>56</v>
      </c>
      <c r="B55" s="400"/>
      <c r="C55" s="400"/>
      <c r="D55" s="400"/>
      <c r="E55" s="400"/>
      <c r="F55" s="400"/>
      <c r="G55" s="400"/>
      <c r="H55" s="400"/>
      <c r="I55" s="400"/>
      <c r="J55" s="400"/>
      <c r="K55" s="400"/>
      <c r="L55" s="400"/>
      <c r="M55" s="400"/>
      <c r="N55" s="400"/>
      <c r="O55" s="401" t="s">
        <v>56</v>
      </c>
      <c r="P55" s="401"/>
      <c r="Q55" s="401"/>
      <c r="R55" s="401"/>
      <c r="S55" s="401"/>
      <c r="T55" s="401"/>
      <c r="U55" s="401"/>
      <c r="V55" s="401"/>
      <c r="W55" s="401"/>
      <c r="X55" s="401"/>
      <c r="Y55" s="401"/>
      <c r="Z55" s="401"/>
      <c r="AA55" s="402"/>
    </row>
    <row r="56" spans="1:27">
      <c r="A56" s="387" t="s">
        <v>57</v>
      </c>
      <c r="B56" s="389" t="s">
        <v>58</v>
      </c>
      <c r="C56" s="389" t="s">
        <v>59</v>
      </c>
      <c r="D56" s="389" t="s">
        <v>60</v>
      </c>
      <c r="E56" s="389" t="s">
        <v>61</v>
      </c>
      <c r="F56" s="389" t="s">
        <v>62</v>
      </c>
      <c r="G56" s="386" t="s">
        <v>63</v>
      </c>
      <c r="H56" s="386"/>
      <c r="I56" s="389" t="s">
        <v>64</v>
      </c>
      <c r="J56" s="389" t="s">
        <v>65</v>
      </c>
      <c r="K56" s="389" t="s">
        <v>66</v>
      </c>
      <c r="L56" s="389" t="s">
        <v>67</v>
      </c>
      <c r="M56" s="389" t="s">
        <v>68</v>
      </c>
      <c r="N56" s="395" t="s">
        <v>69</v>
      </c>
      <c r="O56" s="393" t="s">
        <v>57</v>
      </c>
      <c r="P56" s="386" t="s">
        <v>70</v>
      </c>
      <c r="Q56" s="389" t="s">
        <v>71</v>
      </c>
      <c r="R56" s="386" t="s">
        <v>72</v>
      </c>
      <c r="S56" s="386" t="s">
        <v>73</v>
      </c>
      <c r="T56" s="386" t="s">
        <v>74</v>
      </c>
      <c r="U56" s="386" t="s">
        <v>75</v>
      </c>
      <c r="V56" s="386"/>
      <c r="W56" s="386" t="s">
        <v>76</v>
      </c>
      <c r="X56" s="386"/>
      <c r="Y56" s="386" t="s">
        <v>77</v>
      </c>
      <c r="Z56" s="386"/>
      <c r="AA56" s="403" t="s">
        <v>78</v>
      </c>
    </row>
    <row r="57" spans="1:27">
      <c r="A57" s="387"/>
      <c r="B57" s="390"/>
      <c r="C57" s="390"/>
      <c r="D57" s="390"/>
      <c r="E57" s="390"/>
      <c r="F57" s="390"/>
      <c r="G57" s="386"/>
      <c r="H57" s="386"/>
      <c r="I57" s="390"/>
      <c r="J57" s="390"/>
      <c r="K57" s="390"/>
      <c r="L57" s="390"/>
      <c r="M57" s="390"/>
      <c r="N57" s="396"/>
      <c r="O57" s="393"/>
      <c r="P57" s="386"/>
      <c r="Q57" s="390"/>
      <c r="R57" s="386"/>
      <c r="S57" s="386"/>
      <c r="T57" s="386"/>
      <c r="U57" s="386"/>
      <c r="V57" s="386"/>
      <c r="W57" s="386"/>
      <c r="X57" s="386"/>
      <c r="Y57" s="386"/>
      <c r="Z57" s="386"/>
      <c r="AA57" s="403"/>
    </row>
    <row r="58" spans="1:27" ht="36" customHeight="1" thickBot="1">
      <c r="A58" s="388"/>
      <c r="B58" s="391"/>
      <c r="C58" s="391"/>
      <c r="D58" s="391"/>
      <c r="E58" s="391"/>
      <c r="F58" s="391"/>
      <c r="G58" s="23" t="s">
        <v>79</v>
      </c>
      <c r="H58" s="23" t="s">
        <v>80</v>
      </c>
      <c r="I58" s="391"/>
      <c r="J58" s="391"/>
      <c r="K58" s="391"/>
      <c r="L58" s="391"/>
      <c r="M58" s="391"/>
      <c r="N58" s="397"/>
      <c r="O58" s="394"/>
      <c r="P58" s="392"/>
      <c r="Q58" s="390"/>
      <c r="R58" s="392"/>
      <c r="S58" s="392"/>
      <c r="T58" s="392"/>
      <c r="U58" s="23" t="s">
        <v>79</v>
      </c>
      <c r="V58" s="23" t="s">
        <v>80</v>
      </c>
      <c r="W58" s="23" t="s">
        <v>81</v>
      </c>
      <c r="X58" s="23" t="s">
        <v>82</v>
      </c>
      <c r="Y58" s="23" t="s">
        <v>81</v>
      </c>
      <c r="Z58" s="23" t="s">
        <v>82</v>
      </c>
      <c r="AA58" s="404"/>
    </row>
    <row r="59" spans="1:27" s="72" customFormat="1" ht="24.95" customHeight="1">
      <c r="A59" s="160">
        <v>1</v>
      </c>
      <c r="B59" s="78" t="s">
        <v>368</v>
      </c>
      <c r="C59" s="79" t="s">
        <v>369</v>
      </c>
      <c r="D59" s="79" t="s">
        <v>370</v>
      </c>
      <c r="E59" s="157" t="s">
        <v>371</v>
      </c>
      <c r="F59" s="79" t="s">
        <v>175</v>
      </c>
      <c r="G59" s="34"/>
      <c r="H59" s="34"/>
      <c r="I59" s="79" t="s">
        <v>372</v>
      </c>
      <c r="J59" s="79">
        <v>2004</v>
      </c>
      <c r="K59" s="79">
        <v>2004</v>
      </c>
      <c r="L59" s="34">
        <v>2011</v>
      </c>
      <c r="M59" s="34">
        <v>9</v>
      </c>
      <c r="N59" s="34">
        <v>1.014</v>
      </c>
      <c r="O59" s="34">
        <v>1</v>
      </c>
      <c r="P59" s="34"/>
      <c r="Q59" s="88"/>
      <c r="R59" s="34">
        <v>174550</v>
      </c>
      <c r="S59" s="34" t="s">
        <v>373</v>
      </c>
      <c r="T59" s="155">
        <v>28100</v>
      </c>
      <c r="U59" s="34"/>
      <c r="V59" s="34"/>
      <c r="W59" s="80" t="s">
        <v>386</v>
      </c>
      <c r="X59" s="80" t="s">
        <v>387</v>
      </c>
      <c r="Y59" s="80" t="s">
        <v>386</v>
      </c>
      <c r="Z59" s="86" t="s">
        <v>387</v>
      </c>
      <c r="AA59" s="88"/>
    </row>
    <row r="60" spans="1:27" s="72" customFormat="1" ht="24.95" customHeight="1">
      <c r="A60" s="161">
        <v>2</v>
      </c>
      <c r="B60" s="81" t="s">
        <v>375</v>
      </c>
      <c r="C60" s="82" t="s">
        <v>376</v>
      </c>
      <c r="D60" s="82" t="s">
        <v>377</v>
      </c>
      <c r="E60" s="82" t="s">
        <v>378</v>
      </c>
      <c r="F60" s="38"/>
      <c r="G60" s="38"/>
      <c r="H60" s="38"/>
      <c r="I60" s="38"/>
      <c r="J60" s="82">
        <v>2004</v>
      </c>
      <c r="K60" s="83">
        <v>2004</v>
      </c>
      <c r="L60" s="38" t="s">
        <v>379</v>
      </c>
      <c r="M60" s="38">
        <v>0</v>
      </c>
      <c r="N60" s="38">
        <v>500</v>
      </c>
      <c r="O60" s="38">
        <v>2</v>
      </c>
      <c r="P60" s="38"/>
      <c r="Q60" s="88"/>
      <c r="R60" s="38"/>
      <c r="S60" s="38"/>
      <c r="T60" s="34"/>
      <c r="U60" s="38"/>
      <c r="V60" s="38"/>
      <c r="W60" s="84" t="s">
        <v>374</v>
      </c>
      <c r="X60" s="84" t="s">
        <v>388</v>
      </c>
      <c r="Y60" s="85"/>
      <c r="Z60" s="87"/>
      <c r="AA60" s="88"/>
    </row>
    <row r="61" spans="1:27" s="72" customFormat="1" ht="24.95" customHeight="1">
      <c r="A61" s="161">
        <v>3</v>
      </c>
      <c r="B61" s="38" t="s">
        <v>380</v>
      </c>
      <c r="C61" s="38" t="s">
        <v>381</v>
      </c>
      <c r="D61" s="38" t="s">
        <v>382</v>
      </c>
      <c r="E61" s="38" t="s">
        <v>383</v>
      </c>
      <c r="F61" s="38" t="s">
        <v>125</v>
      </c>
      <c r="G61" s="38"/>
      <c r="H61" s="38"/>
      <c r="I61" s="38">
        <v>2198</v>
      </c>
      <c r="J61" s="38">
        <v>2008</v>
      </c>
      <c r="K61" s="38">
        <v>2008</v>
      </c>
      <c r="L61" s="38">
        <v>2011</v>
      </c>
      <c r="M61" s="38">
        <v>9</v>
      </c>
      <c r="N61" s="38">
        <v>1515</v>
      </c>
      <c r="O61" s="38">
        <v>3</v>
      </c>
      <c r="P61" s="38"/>
      <c r="Q61" s="88"/>
      <c r="R61" s="38">
        <v>30000</v>
      </c>
      <c r="S61" s="38" t="s">
        <v>373</v>
      </c>
      <c r="T61" s="155">
        <v>56200</v>
      </c>
      <c r="U61" s="38"/>
      <c r="V61" s="38"/>
      <c r="W61" s="85" t="s">
        <v>384</v>
      </c>
      <c r="X61" s="85" t="s">
        <v>385</v>
      </c>
      <c r="Y61" s="158" t="s">
        <v>384</v>
      </c>
      <c r="Z61" s="159" t="s">
        <v>385</v>
      </c>
      <c r="AA61" s="88"/>
    </row>
  </sheetData>
  <mergeCells count="182">
    <mergeCell ref="AA3:AA5"/>
    <mergeCell ref="E3:E5"/>
    <mergeCell ref="F3:F5"/>
    <mergeCell ref="K3:K5"/>
    <mergeCell ref="O3:O5"/>
    <mergeCell ref="U3:V4"/>
    <mergeCell ref="W3:X4"/>
    <mergeCell ref="Y3:Z4"/>
    <mergeCell ref="R3:R5"/>
    <mergeCell ref="J3:J5"/>
    <mergeCell ref="G3:H4"/>
    <mergeCell ref="M3:M5"/>
    <mergeCell ref="T3:T5"/>
    <mergeCell ref="Q3:Q5"/>
    <mergeCell ref="N3:N5"/>
    <mergeCell ref="I3:I5"/>
    <mergeCell ref="Y14:Z15"/>
    <mergeCell ref="A1:AA1"/>
    <mergeCell ref="L3:L5"/>
    <mergeCell ref="A3:A5"/>
    <mergeCell ref="B3:B5"/>
    <mergeCell ref="C3:C5"/>
    <mergeCell ref="D3:D5"/>
    <mergeCell ref="A14:A16"/>
    <mergeCell ref="B14:B16"/>
    <mergeCell ref="C14:C16"/>
    <mergeCell ref="D14:D16"/>
    <mergeCell ref="A12:AA12"/>
    <mergeCell ref="A13:N13"/>
    <mergeCell ref="O13:AA13"/>
    <mergeCell ref="O14:O16"/>
    <mergeCell ref="P14:P16"/>
    <mergeCell ref="Q14:Q16"/>
    <mergeCell ref="L14:L16"/>
    <mergeCell ref="M14:M16"/>
    <mergeCell ref="P3:P5"/>
    <mergeCell ref="S3:S5"/>
    <mergeCell ref="AA14:AA16"/>
    <mergeCell ref="A2:N2"/>
    <mergeCell ref="O2:AA2"/>
    <mergeCell ref="Q20:Q22"/>
    <mergeCell ref="R20:R22"/>
    <mergeCell ref="N14:N16"/>
    <mergeCell ref="S20:S22"/>
    <mergeCell ref="T20:T22"/>
    <mergeCell ref="U20:V21"/>
    <mergeCell ref="E20:E22"/>
    <mergeCell ref="F20:F22"/>
    <mergeCell ref="C20:C22"/>
    <mergeCell ref="D20:D22"/>
    <mergeCell ref="G14:H15"/>
    <mergeCell ref="I14:I16"/>
    <mergeCell ref="S14:S16"/>
    <mergeCell ref="T14:T16"/>
    <mergeCell ref="W20:X21"/>
    <mergeCell ref="Y20:Z21"/>
    <mergeCell ref="N20:N22"/>
    <mergeCell ref="W14:X15"/>
    <mergeCell ref="A18:AA18"/>
    <mergeCell ref="G20:H21"/>
    <mergeCell ref="I20:I22"/>
    <mergeCell ref="J20:J22"/>
    <mergeCell ref="K20:K22"/>
    <mergeCell ref="L20:L22"/>
    <mergeCell ref="M20:M22"/>
    <mergeCell ref="A19:N19"/>
    <mergeCell ref="O19:AA19"/>
    <mergeCell ref="A20:A22"/>
    <mergeCell ref="B20:B22"/>
    <mergeCell ref="AA20:AA22"/>
    <mergeCell ref="J14:J16"/>
    <mergeCell ref="K14:K16"/>
    <mergeCell ref="E14:E16"/>
    <mergeCell ref="F14:F16"/>
    <mergeCell ref="U14:V15"/>
    <mergeCell ref="R14:R16"/>
    <mergeCell ref="O20:O22"/>
    <mergeCell ref="P20:P22"/>
    <mergeCell ref="AA37:AA39"/>
    <mergeCell ref="A41:AA41"/>
    <mergeCell ref="A42:N42"/>
    <mergeCell ref="O42:AA42"/>
    <mergeCell ref="A35:AA35"/>
    <mergeCell ref="A36:N36"/>
    <mergeCell ref="O36:AA36"/>
    <mergeCell ref="F37:F39"/>
    <mergeCell ref="G37:H38"/>
    <mergeCell ref="I37:I39"/>
    <mergeCell ref="U37:V38"/>
    <mergeCell ref="W37:X38"/>
    <mergeCell ref="J37:J39"/>
    <mergeCell ref="K37:K39"/>
    <mergeCell ref="L37:L39"/>
    <mergeCell ref="M37:M39"/>
    <mergeCell ref="A37:A39"/>
    <mergeCell ref="B37:B39"/>
    <mergeCell ref="C37:C39"/>
    <mergeCell ref="D37:D39"/>
    <mergeCell ref="E37:E39"/>
    <mergeCell ref="Y43:Z44"/>
    <mergeCell ref="N43:N45"/>
    <mergeCell ref="Y37:Z38"/>
    <mergeCell ref="N37:N39"/>
    <mergeCell ref="O37:O39"/>
    <mergeCell ref="P37:P39"/>
    <mergeCell ref="Q37:Q39"/>
    <mergeCell ref="R37:R39"/>
    <mergeCell ref="S37:S39"/>
    <mergeCell ref="T37:T39"/>
    <mergeCell ref="A48:AA48"/>
    <mergeCell ref="A49:N49"/>
    <mergeCell ref="O49:AA49"/>
    <mergeCell ref="O43:O45"/>
    <mergeCell ref="P43:P45"/>
    <mergeCell ref="Q43:Q45"/>
    <mergeCell ref="R43:R45"/>
    <mergeCell ref="E43:E45"/>
    <mergeCell ref="F43:F45"/>
    <mergeCell ref="C43:C45"/>
    <mergeCell ref="D43:D45"/>
    <mergeCell ref="G43:H44"/>
    <mergeCell ref="I43:I45"/>
    <mergeCell ref="J43:J45"/>
    <mergeCell ref="K43:K45"/>
    <mergeCell ref="L43:L45"/>
    <mergeCell ref="M43:M45"/>
    <mergeCell ref="A43:A45"/>
    <mergeCell ref="B43:B45"/>
    <mergeCell ref="AA43:AA45"/>
    <mergeCell ref="S43:S45"/>
    <mergeCell ref="T43:T45"/>
    <mergeCell ref="U43:V44"/>
    <mergeCell ref="W43:X44"/>
    <mergeCell ref="A54:AA54"/>
    <mergeCell ref="A55:N55"/>
    <mergeCell ref="O55:AA55"/>
    <mergeCell ref="U56:V57"/>
    <mergeCell ref="W56:X57"/>
    <mergeCell ref="A50:A52"/>
    <mergeCell ref="B50:B52"/>
    <mergeCell ref="C50:C52"/>
    <mergeCell ref="D50:D52"/>
    <mergeCell ref="AA56:AA58"/>
    <mergeCell ref="S50:S52"/>
    <mergeCell ref="T50:T52"/>
    <mergeCell ref="J56:J58"/>
    <mergeCell ref="K56:K58"/>
    <mergeCell ref="L56:L58"/>
    <mergeCell ref="M56:M58"/>
    <mergeCell ref="E50:E52"/>
    <mergeCell ref="F50:F52"/>
    <mergeCell ref="G50:H51"/>
    <mergeCell ref="I50:I52"/>
    <mergeCell ref="U50:V51"/>
    <mergeCell ref="W50:X51"/>
    <mergeCell ref="J50:J52"/>
    <mergeCell ref="AA50:AA52"/>
    <mergeCell ref="Y50:Z51"/>
    <mergeCell ref="N50:N52"/>
    <mergeCell ref="O50:O52"/>
    <mergeCell ref="P50:P52"/>
    <mergeCell ref="Q50:Q52"/>
    <mergeCell ref="R50:R52"/>
    <mergeCell ref="K50:K52"/>
    <mergeCell ref="L50:L52"/>
    <mergeCell ref="M50:M52"/>
    <mergeCell ref="Y56:Z57"/>
    <mergeCell ref="A56:A58"/>
    <mergeCell ref="B56:B58"/>
    <mergeCell ref="S56:S58"/>
    <mergeCell ref="T56:T58"/>
    <mergeCell ref="C56:C58"/>
    <mergeCell ref="D56:D58"/>
    <mergeCell ref="O56:O58"/>
    <mergeCell ref="P56:P58"/>
    <mergeCell ref="Q56:Q58"/>
    <mergeCell ref="R56:R58"/>
    <mergeCell ref="F56:F58"/>
    <mergeCell ref="G56:H57"/>
    <mergeCell ref="I56:I58"/>
    <mergeCell ref="N56:N58"/>
    <mergeCell ref="E56:E58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C15" sqref="C15"/>
    </sheetView>
  </sheetViews>
  <sheetFormatPr defaultRowHeight="14.25"/>
  <cols>
    <col min="1" max="1" width="5.125" customWidth="1"/>
    <col min="2" max="2" width="57.125" bestFit="1" customWidth="1"/>
    <col min="3" max="3" width="40.75" customWidth="1"/>
    <col min="4" max="4" width="47.375" customWidth="1"/>
  </cols>
  <sheetData>
    <row r="1" spans="1:4" ht="25.5">
      <c r="A1" s="20" t="s">
        <v>50</v>
      </c>
      <c r="B1" s="20" t="s">
        <v>51</v>
      </c>
      <c r="C1" s="20" t="s">
        <v>83</v>
      </c>
      <c r="D1" s="20" t="s">
        <v>84</v>
      </c>
    </row>
    <row r="2" spans="1:4">
      <c r="A2" s="412">
        <v>1</v>
      </c>
      <c r="B2" s="410" t="s">
        <v>53</v>
      </c>
      <c r="C2" s="112" t="s">
        <v>759</v>
      </c>
      <c r="D2" s="113" t="s">
        <v>244</v>
      </c>
    </row>
    <row r="3" spans="1:4">
      <c r="A3" s="413"/>
      <c r="B3" s="411"/>
      <c r="C3" s="112" t="s">
        <v>760</v>
      </c>
      <c r="D3" s="113" t="s">
        <v>244</v>
      </c>
    </row>
    <row r="4" spans="1:4" ht="63.75">
      <c r="A4" s="18">
        <v>3</v>
      </c>
      <c r="B4" s="18" t="s">
        <v>55</v>
      </c>
      <c r="C4" s="29" t="s">
        <v>16</v>
      </c>
      <c r="D4" s="30" t="s">
        <v>85</v>
      </c>
    </row>
    <row r="5" spans="1:4" ht="66.75" customHeight="1">
      <c r="A5" s="18">
        <v>4</v>
      </c>
      <c r="B5" s="28" t="s">
        <v>87</v>
      </c>
      <c r="C5" s="36" t="s">
        <v>132</v>
      </c>
      <c r="D5" s="37" t="s">
        <v>133</v>
      </c>
    </row>
    <row r="6" spans="1:4" ht="29.25" customHeight="1">
      <c r="A6" s="18">
        <v>5</v>
      </c>
      <c r="B6" s="28" t="s">
        <v>88</v>
      </c>
      <c r="C6" s="96"/>
      <c r="D6" s="96"/>
    </row>
    <row r="7" spans="1:4" ht="25.5">
      <c r="A7" s="18">
        <v>6</v>
      </c>
      <c r="B7" s="18" t="s">
        <v>90</v>
      </c>
      <c r="C7" s="96" t="s">
        <v>241</v>
      </c>
      <c r="D7" s="96" t="s">
        <v>242</v>
      </c>
    </row>
    <row r="8" spans="1:4">
      <c r="A8" s="18">
        <v>7</v>
      </c>
      <c r="B8" s="18" t="s">
        <v>92</v>
      </c>
      <c r="C8" s="207" t="s">
        <v>882</v>
      </c>
      <c r="D8" s="208" t="s">
        <v>605</v>
      </c>
    </row>
    <row r="9" spans="1:4">
      <c r="A9" s="18">
        <v>8</v>
      </c>
      <c r="B9" s="18" t="s">
        <v>94</v>
      </c>
      <c r="C9" s="96"/>
      <c r="D9" s="96"/>
    </row>
    <row r="10" spans="1:4">
      <c r="A10" s="18">
        <v>9</v>
      </c>
      <c r="B10" s="18" t="s">
        <v>95</v>
      </c>
      <c r="C10" s="112" t="s">
        <v>604</v>
      </c>
      <c r="D10" s="113" t="s">
        <v>605</v>
      </c>
    </row>
    <row r="11" spans="1:4" ht="51">
      <c r="A11" s="18">
        <v>10</v>
      </c>
      <c r="B11" s="18" t="s">
        <v>96</v>
      </c>
      <c r="C11" s="145" t="s">
        <v>838</v>
      </c>
      <c r="D11" s="146" t="s">
        <v>839</v>
      </c>
    </row>
    <row r="12" spans="1:4">
      <c r="A12" s="408">
        <v>11</v>
      </c>
      <c r="B12" s="408" t="s">
        <v>98</v>
      </c>
      <c r="C12" s="96" t="s">
        <v>451</v>
      </c>
      <c r="D12" s="97" t="s">
        <v>452</v>
      </c>
    </row>
    <row r="13" spans="1:4">
      <c r="A13" s="409"/>
      <c r="B13" s="409"/>
      <c r="C13" s="96" t="s">
        <v>395</v>
      </c>
      <c r="D13" s="97" t="s">
        <v>453</v>
      </c>
    </row>
    <row r="14" spans="1:4" ht="63.75">
      <c r="A14" s="18">
        <v>12</v>
      </c>
      <c r="B14" s="18" t="s">
        <v>840</v>
      </c>
      <c r="C14" s="96" t="s">
        <v>496</v>
      </c>
      <c r="D14" s="98" t="s">
        <v>497</v>
      </c>
    </row>
    <row r="15" spans="1:4">
      <c r="A15" s="18">
        <v>14</v>
      </c>
      <c r="B15" s="18" t="s">
        <v>103</v>
      </c>
      <c r="C15" s="96" t="s">
        <v>278</v>
      </c>
      <c r="D15" s="98" t="s">
        <v>279</v>
      </c>
    </row>
    <row r="16" spans="1:4">
      <c r="A16" s="18">
        <v>16</v>
      </c>
      <c r="B16" s="18" t="s">
        <v>107</v>
      </c>
      <c r="C16" s="96"/>
      <c r="D16" s="96"/>
    </row>
  </sheetData>
  <mergeCells count="4">
    <mergeCell ref="B12:B13"/>
    <mergeCell ref="A12:A13"/>
    <mergeCell ref="B2:B3"/>
    <mergeCell ref="A2:A3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D22" sqref="D22"/>
    </sheetView>
  </sheetViews>
  <sheetFormatPr defaultRowHeight="14.25"/>
  <cols>
    <col min="1" max="1" width="13.625" style="215" customWidth="1"/>
    <col min="2" max="3" width="15.25" style="39" customWidth="1"/>
    <col min="4" max="4" width="21.75" style="211" customWidth="1"/>
    <col min="5" max="5" width="25.125" style="211" customWidth="1"/>
  </cols>
  <sheetData>
    <row r="1" spans="1:7" ht="30">
      <c r="A1" s="217" t="s">
        <v>884</v>
      </c>
      <c r="B1" s="217" t="s">
        <v>885</v>
      </c>
      <c r="C1" s="218" t="s">
        <v>887</v>
      </c>
      <c r="D1" s="219" t="s">
        <v>886</v>
      </c>
      <c r="E1" s="219" t="s">
        <v>888</v>
      </c>
    </row>
    <row r="2" spans="1:7">
      <c r="A2" s="414">
        <v>2007</v>
      </c>
      <c r="B2" s="216">
        <v>2</v>
      </c>
      <c r="C2" s="216" t="s">
        <v>889</v>
      </c>
      <c r="D2" s="220">
        <v>1617.89</v>
      </c>
      <c r="E2" s="220">
        <v>0</v>
      </c>
      <c r="G2" s="211"/>
    </row>
    <row r="3" spans="1:7">
      <c r="A3" s="414"/>
      <c r="B3" s="216">
        <v>1</v>
      </c>
      <c r="C3" s="216" t="s">
        <v>883</v>
      </c>
      <c r="D3" s="220">
        <v>1339.06</v>
      </c>
      <c r="E3" s="220">
        <v>0</v>
      </c>
      <c r="G3" s="211"/>
    </row>
    <row r="4" spans="1:7">
      <c r="A4" s="414">
        <v>2008</v>
      </c>
      <c r="B4" s="216">
        <v>1</v>
      </c>
      <c r="C4" s="216" t="s">
        <v>890</v>
      </c>
      <c r="D4" s="220">
        <v>978.46</v>
      </c>
      <c r="E4" s="220">
        <v>0</v>
      </c>
      <c r="G4" s="211"/>
    </row>
    <row r="5" spans="1:7">
      <c r="A5" s="414"/>
      <c r="B5" s="216">
        <v>3</v>
      </c>
      <c r="C5" s="216" t="s">
        <v>891</v>
      </c>
      <c r="D5" s="220">
        <v>6133.2</v>
      </c>
      <c r="E5" s="220">
        <v>0</v>
      </c>
      <c r="G5" s="211"/>
    </row>
    <row r="6" spans="1:7">
      <c r="A6" s="414"/>
      <c r="B6" s="216">
        <v>2</v>
      </c>
      <c r="C6" s="216" t="s">
        <v>883</v>
      </c>
      <c r="D6" s="220">
        <v>17352.61</v>
      </c>
      <c r="E6" s="220">
        <v>0</v>
      </c>
    </row>
    <row r="7" spans="1:7">
      <c r="A7" s="414">
        <v>2009</v>
      </c>
      <c r="B7" s="216">
        <v>2</v>
      </c>
      <c r="C7" s="216" t="s">
        <v>892</v>
      </c>
      <c r="D7" s="220">
        <v>3108.79</v>
      </c>
      <c r="E7" s="220">
        <v>0</v>
      </c>
    </row>
    <row r="8" spans="1:7">
      <c r="A8" s="414"/>
      <c r="B8" s="216">
        <v>13</v>
      </c>
      <c r="C8" s="216" t="s">
        <v>890</v>
      </c>
      <c r="D8" s="220">
        <v>7654.79</v>
      </c>
      <c r="E8" s="220">
        <v>0</v>
      </c>
    </row>
    <row r="9" spans="1:7">
      <c r="A9" s="414"/>
      <c r="B9" s="216">
        <v>3</v>
      </c>
      <c r="C9" s="216" t="s">
        <v>893</v>
      </c>
      <c r="D9" s="220">
        <v>8566</v>
      </c>
      <c r="E9" s="220">
        <v>0</v>
      </c>
    </row>
    <row r="10" spans="1:7">
      <c r="A10" s="414"/>
      <c r="B10" s="216">
        <v>5</v>
      </c>
      <c r="C10" s="216" t="s">
        <v>883</v>
      </c>
      <c r="D10" s="220">
        <v>23606.91</v>
      </c>
      <c r="E10" s="220">
        <v>0</v>
      </c>
    </row>
    <row r="11" spans="1:7">
      <c r="A11" s="414">
        <v>2010</v>
      </c>
      <c r="B11" s="216">
        <v>1</v>
      </c>
      <c r="C11" s="216" t="s">
        <v>889</v>
      </c>
      <c r="D11" s="220">
        <v>0</v>
      </c>
      <c r="E11" s="220">
        <v>969</v>
      </c>
    </row>
    <row r="12" spans="1:7">
      <c r="A12" s="414"/>
      <c r="B12" s="216">
        <v>1</v>
      </c>
      <c r="C12" s="216" t="s">
        <v>892</v>
      </c>
      <c r="D12" s="220">
        <v>0</v>
      </c>
      <c r="E12" s="220">
        <v>3219</v>
      </c>
    </row>
    <row r="13" spans="1:7">
      <c r="A13" s="414"/>
      <c r="B13" s="216">
        <v>14</v>
      </c>
      <c r="C13" s="216" t="s">
        <v>890</v>
      </c>
      <c r="D13" s="220">
        <v>10218.540000000001</v>
      </c>
      <c r="E13" s="220">
        <v>2053</v>
      </c>
    </row>
    <row r="14" spans="1:7">
      <c r="A14" s="414"/>
      <c r="B14" s="216">
        <v>4</v>
      </c>
      <c r="C14" s="216" t="s">
        <v>893</v>
      </c>
      <c r="D14" s="220">
        <v>2621.13</v>
      </c>
      <c r="E14" s="220">
        <v>693.64</v>
      </c>
    </row>
    <row r="15" spans="1:7">
      <c r="A15" s="414"/>
      <c r="B15" s="216">
        <v>6</v>
      </c>
      <c r="C15" s="216" t="s">
        <v>883</v>
      </c>
      <c r="D15" s="220">
        <v>11246.28</v>
      </c>
      <c r="E15" s="220">
        <v>7503.15</v>
      </c>
    </row>
    <row r="16" spans="1:7">
      <c r="A16" s="415" t="s">
        <v>3</v>
      </c>
      <c r="B16" s="415"/>
      <c r="C16" s="415"/>
      <c r="D16" s="221">
        <f>SUM(D2:D15)</f>
        <v>94443.66</v>
      </c>
      <c r="E16" s="221">
        <f>SUM(E2:E15)</f>
        <v>14437.79</v>
      </c>
    </row>
    <row r="17" spans="1:5">
      <c r="A17" s="214"/>
      <c r="B17" s="212"/>
      <c r="C17" s="212"/>
      <c r="D17" s="213"/>
      <c r="E17" s="213"/>
    </row>
    <row r="18" spans="1:5">
      <c r="A18" s="214"/>
      <c r="B18" s="212"/>
      <c r="C18" s="212"/>
      <c r="D18" s="213"/>
      <c r="E18" s="213"/>
    </row>
    <row r="19" spans="1:5">
      <c r="A19" s="214"/>
      <c r="B19" s="212"/>
      <c r="C19" s="212"/>
      <c r="D19" s="213"/>
      <c r="E19" s="213"/>
    </row>
    <row r="20" spans="1:5">
      <c r="A20" s="214"/>
      <c r="B20" s="212"/>
      <c r="C20" s="212"/>
      <c r="D20" s="213"/>
      <c r="E20" s="213"/>
    </row>
    <row r="21" spans="1:5">
      <c r="A21" s="214"/>
      <c r="B21" s="212"/>
      <c r="C21" s="212"/>
      <c r="D21" s="213"/>
      <c r="E21" s="213"/>
    </row>
    <row r="22" spans="1:5">
      <c r="A22" s="214"/>
      <c r="B22" s="212"/>
      <c r="C22" s="212"/>
      <c r="D22" s="213"/>
      <c r="E22" s="213"/>
    </row>
    <row r="23" spans="1:5">
      <c r="A23" s="214"/>
      <c r="B23" s="212"/>
      <c r="C23" s="212"/>
      <c r="D23" s="213"/>
      <c r="E23" s="213"/>
    </row>
    <row r="24" spans="1:5">
      <c r="A24" s="214"/>
      <c r="B24" s="212"/>
      <c r="C24" s="212"/>
      <c r="D24" s="213"/>
      <c r="E24" s="213"/>
    </row>
    <row r="25" spans="1:5">
      <c r="A25" s="214"/>
      <c r="B25" s="212"/>
      <c r="C25" s="212"/>
      <c r="D25" s="213"/>
      <c r="E25" s="213"/>
    </row>
    <row r="26" spans="1:5">
      <c r="A26" s="214"/>
      <c r="B26" s="212"/>
      <c r="C26" s="212"/>
      <c r="D26" s="213"/>
      <c r="E26" s="213"/>
    </row>
    <row r="27" spans="1:5">
      <c r="A27" s="214"/>
      <c r="B27" s="212"/>
      <c r="C27" s="212"/>
      <c r="D27" s="213"/>
      <c r="E27" s="213"/>
    </row>
    <row r="28" spans="1:5">
      <c r="A28" s="214"/>
      <c r="B28" s="212"/>
      <c r="C28" s="212"/>
      <c r="D28" s="213"/>
      <c r="E28" s="213"/>
    </row>
  </sheetData>
  <mergeCells count="5">
    <mergeCell ref="A2:A3"/>
    <mergeCell ref="A4:A6"/>
    <mergeCell ref="A7:A10"/>
    <mergeCell ref="A11:A15"/>
    <mergeCell ref="A16:C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budynki</vt:lpstr>
      <vt:lpstr>Drogi</vt:lpstr>
      <vt:lpstr>elektronika</vt:lpstr>
      <vt:lpstr>środki trwałe</vt:lpstr>
      <vt:lpstr>pojazdy</vt:lpstr>
      <vt:lpstr>lokalizacje</vt:lpstr>
      <vt:lpstr>Szkodowość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Maximus Broker</dc:creator>
  <cp:lastModifiedBy>tszewczyk</cp:lastModifiedBy>
  <cp:lastPrinted>2010-09-22T10:18:21Z</cp:lastPrinted>
  <dcterms:created xsi:type="dcterms:W3CDTF">2010-07-20T07:50:54Z</dcterms:created>
  <dcterms:modified xsi:type="dcterms:W3CDTF">2010-09-24T06:41:04Z</dcterms:modified>
</cp:coreProperties>
</file>